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C:\Users\apillers\Downloads\"/>
    </mc:Choice>
  </mc:AlternateContent>
  <xr:revisionPtr revIDLastSave="0" documentId="8_{8CFB1AD7-CC8E-4F3A-9CD8-5A78BFFC3E50}" xr6:coauthVersionLast="47" xr6:coauthVersionMax="47" xr10:uidLastSave="{00000000-0000-0000-0000-000000000000}"/>
  <workbookProtection workbookAlgorithmName="SHA-512" workbookHashValue="LpjRFlq4dQ+wc/FoVTyg3hP5tIkeZbKGetDyJTszRzPbYGHj+DeutIu/RzsW++rGRl63voPFvEY80AbpeGQ/Qw==" workbookSaltValue="HUCqgrRwO1alDE3UjOa3+w==" workbookSpinCount="100000" lockStructure="1"/>
  <bookViews>
    <workbookView xWindow="-108" yWindow="-108" windowWidth="23256" windowHeight="12456" xr2:uid="{00000000-000D-0000-FFFF-FFFF00000000}"/>
  </bookViews>
  <sheets>
    <sheet name="ROI" sheetId="4" r:id="rId1"/>
    <sheet name="Quote" sheetId="3" r:id="rId2"/>
    <sheet name="Rates" sheetId="6" state="hidden" r:id="rId3"/>
    <sheet name="Application" sheetId="5" r:id="rId4"/>
  </sheets>
  <definedNames>
    <definedName name="EQ" localSheetId="1">Quote!$H$15</definedName>
    <definedName name="EQ" localSheetId="0">ROI!$J$33</definedName>
    <definedName name="_xlnm.Print_Area" localSheetId="1">Quote!$B$2:$G$45</definedName>
    <definedName name="_xlnm.Print_Area" localSheetId="0">ROI!$B$2:$I$70</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3" l="1"/>
  <c r="C3" i="6"/>
  <c r="B16" i="3"/>
  <c r="G35" i="3"/>
  <c r="G36" i="3" l="1"/>
  <c r="B31" i="3"/>
  <c r="F53" i="4" s="1"/>
  <c r="D26" i="3" l="1"/>
  <c r="E49" i="4" s="1"/>
  <c r="D24" i="3"/>
  <c r="E47" i="4" s="1"/>
  <c r="D28" i="3"/>
  <c r="E51" i="4" s="1"/>
  <c r="D22" i="3"/>
  <c r="E45" i="4" s="1"/>
  <c r="N46" i="5"/>
  <c r="I46" i="5"/>
  <c r="J16" i="5"/>
  <c r="M16" i="5"/>
  <c r="M12" i="5"/>
  <c r="B12" i="5"/>
  <c r="B10" i="5"/>
  <c r="I7" i="5"/>
  <c r="B7" i="5"/>
  <c r="B5" i="5"/>
  <c r="E14" i="3" l="1"/>
  <c r="H40" i="4"/>
  <c r="G35" i="4"/>
  <c r="H35" i="4" s="1"/>
  <c r="G34" i="4"/>
  <c r="H34" i="4" s="1"/>
  <c r="G33" i="4"/>
  <c r="H33" i="4" s="1"/>
  <c r="G32" i="4"/>
  <c r="H32" i="4" s="1"/>
  <c r="E10" i="6" l="1"/>
  <c r="E9" i="6"/>
  <c r="F22" i="3" s="1"/>
  <c r="E12" i="6"/>
  <c r="F28" i="3" s="1"/>
  <c r="G51" i="4" s="1"/>
  <c r="E11" i="6"/>
  <c r="F26" i="3"/>
  <c r="F24" i="3"/>
  <c r="G31" i="4"/>
  <c r="H31" i="4" s="1"/>
  <c r="G30" i="4"/>
  <c r="H51" i="4" l="1"/>
  <c r="H30" i="4"/>
  <c r="H36" i="4" s="1"/>
  <c r="G36" i="4"/>
  <c r="D26" i="4" s="1"/>
  <c r="E26" i="4" s="1"/>
  <c r="G49" i="4" l="1"/>
  <c r="G47" i="4"/>
  <c r="G26" i="4" s="1"/>
  <c r="H26" i="4" s="1"/>
  <c r="G45" i="4"/>
  <c r="G20" i="4" s="1"/>
  <c r="D24" i="4" l="1"/>
  <c r="E24" i="4" s="1"/>
  <c r="G24" i="4"/>
  <c r="H24" i="4" s="1"/>
  <c r="D22" i="4"/>
  <c r="E22" i="4" s="1"/>
  <c r="G22" i="4"/>
  <c r="H22" i="4" s="1"/>
  <c r="D20" i="4"/>
  <c r="E20" i="4" s="1"/>
  <c r="H20" i="4"/>
  <c r="H49" i="4"/>
  <c r="H47" i="4"/>
  <c r="H45" i="4"/>
  <c r="B30" i="3"/>
  <c r="I5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tc={A68110DD-62EC-4C73-8E90-6F525C48CCE5}</author>
  </authors>
  <commentList>
    <comment ref="G40" authorId="0" shapeId="0" xr:uid="{A68110DD-62EC-4C73-8E90-6F525C48CCE5}">
      <text>
        <t>[Threaded comment]
Your version of Excel allows you to read this threaded comment; however, any edits to it will get removed if the file is opened in a newer version of Excel. Learn more: https://go.microsoft.com/fwlink/?linkid=870924
Comment:
    I16*0.1</t>
      </text>
    </comment>
  </commentList>
</comments>
</file>

<file path=xl/sharedStrings.xml><?xml version="1.0" encoding="utf-8"?>
<sst xmlns="http://schemas.openxmlformats.org/spreadsheetml/2006/main" count="226" uniqueCount="172">
  <si>
    <t>SeedCommand Return on Investment Calculator</t>
  </si>
  <si>
    <t>FARM INPUTS</t>
  </si>
  <si>
    <t>SEEDCOMMAND INPUTS</t>
  </si>
  <si>
    <t>A</t>
  </si>
  <si>
    <t># Acres Farmed</t>
  </si>
  <si>
    <t>F</t>
  </si>
  <si>
    <t>% Projected Singulation Improvement</t>
  </si>
  <si>
    <t>B</t>
  </si>
  <si>
    <r>
      <t xml:space="preserve">$ Seed Cost
</t>
    </r>
    <r>
      <rPr>
        <i/>
        <sz val="10"/>
        <rFont val="Arial"/>
        <family val="2"/>
      </rPr>
      <t>(per Acre)</t>
    </r>
  </si>
  <si>
    <t>G</t>
  </si>
  <si>
    <t># Bushels per Acre Projected Gain for each Percent Singulation Improvement</t>
  </si>
  <si>
    <t>C</t>
  </si>
  <si>
    <r>
      <t xml:space="preserve"># Bushels per Acre
</t>
    </r>
    <r>
      <rPr>
        <i/>
        <sz val="10"/>
        <rFont val="Arial"/>
        <family val="2"/>
      </rPr>
      <t>(Average Yield)</t>
    </r>
  </si>
  <si>
    <t>H</t>
  </si>
  <si>
    <t># Bushels per Acre Projected Gain through Emergence Improvement</t>
  </si>
  <si>
    <t>D</t>
  </si>
  <si>
    <r>
      <t xml:space="preserve">$ Selling Price
</t>
    </r>
    <r>
      <rPr>
        <i/>
        <sz val="10"/>
        <rFont val="Arial"/>
        <family val="2"/>
      </rPr>
      <t>(per Bushel)</t>
    </r>
  </si>
  <si>
    <t>I</t>
  </si>
  <si>
    <t># Bushels per Acre Projected Gain through Turn Compensation</t>
  </si>
  <si>
    <t>E</t>
  </si>
  <si>
    <t>$ Annual Spending on Chains, Bearings &amp; Hex Shafts</t>
  </si>
  <si>
    <t>J</t>
  </si>
  <si>
    <t>% Acres affected by Turns</t>
  </si>
  <si>
    <t>K</t>
  </si>
  <si>
    <t>% Yield Penalty due to Overlap</t>
  </si>
  <si>
    <t>L</t>
  </si>
  <si>
    <t xml:space="preserve">% Seed Waste due to Overlap </t>
  </si>
  <si>
    <t>M</t>
  </si>
  <si>
    <t>$ Projected Investment in SeedCommand</t>
  </si>
  <si>
    <t>CASHFLOW INCREASE</t>
  </si>
  <si>
    <t>ANNUAL IMPACT</t>
  </si>
  <si>
    <t>PER ACRE</t>
  </si>
  <si>
    <t>IMPACT OVER TERM</t>
  </si>
  <si>
    <t>RETURN ON INVESTMENT</t>
  </si>
  <si>
    <t>Based on 6 Year Term:</t>
  </si>
  <si>
    <t>Based on 5 Year Term:</t>
  </si>
  <si>
    <t>Based on 4 Year Term:</t>
  </si>
  <si>
    <t>Based on 3 Year Term:</t>
  </si>
  <si>
    <t>CASH FLOW IMPROVEMENT</t>
  </si>
  <si>
    <t>TOTAL IMPACT</t>
  </si>
  <si>
    <t>Singulation Improvement Yield Gain:</t>
  </si>
  <si>
    <t>(A x D x (F x 100) x G)</t>
  </si>
  <si>
    <t>Emergence Improvement Yield Gain:</t>
  </si>
  <si>
    <t>(A x D x H)</t>
  </si>
  <si>
    <t>Turn Compensation Yield Gain</t>
  </si>
  <si>
    <t>(A x D x I x J)</t>
  </si>
  <si>
    <t>AutoSwath Driven Seed Savings</t>
  </si>
  <si>
    <t>(A x B x L)</t>
  </si>
  <si>
    <t>Overplanting Reduction Yield Gain</t>
  </si>
  <si>
    <t>(A x C x D x K x L)</t>
  </si>
  <si>
    <t>Reduced Maintenance</t>
  </si>
  <si>
    <t xml:space="preserve">(E) </t>
  </si>
  <si>
    <t>Gross Annual Cash Flow Increase:</t>
  </si>
  <si>
    <t>LOW RATE FINANCING OPTIONS</t>
  </si>
  <si>
    <t>NO MONEY DOWN</t>
  </si>
  <si>
    <t>10% DOWN PAYMENT</t>
  </si>
  <si>
    <t>FOLLOWED BY NO PAYMENTS FOR 180 DAYS</t>
  </si>
  <si>
    <t>PROGRAM</t>
  </si>
  <si>
    <t>RATE</t>
  </si>
  <si>
    <t>ANNUAL PAYMENTS</t>
  </si>
  <si>
    <t>6 ANNUAL PAYMENTS</t>
  </si>
  <si>
    <t>5 ANNUAL PAYMENTS</t>
  </si>
  <si>
    <t>4 ANNUAL PAYMENTS</t>
  </si>
  <si>
    <t>3 ANNUAL PAYMENTS</t>
  </si>
  <si>
    <t>*ROI = Total Cashflow Impact / (Down Payment + (Term * Annual Payment))</t>
  </si>
  <si>
    <t>*Cashflow Impact over Term = (Annual Impact * Term) - Down Payment</t>
  </si>
  <si>
    <t>*Annual Cashflow Imact = Gross Annual Cashflow Increase - Annual Payment</t>
  </si>
  <si>
    <t>*All ROI/Cashflow calculations are estimates; not a gaurantee of future results</t>
  </si>
  <si>
    <t>*Based on suppliers quoted price to you of items to be financed. The actual yield to GreatAmerica may vary.</t>
  </si>
  <si>
    <t>- $10,000 minimum deal size</t>
  </si>
  <si>
    <t xml:space="preserve">- Promotional finance rates are for new orders only and allow up to 10% </t>
  </si>
  <si>
    <t xml:space="preserve">of the order total to be labor/installation. If labor is more than 10% </t>
  </si>
  <si>
    <t>- Rates subject to change without notice</t>
  </si>
  <si>
    <t>of the order, the overage will be financed at standard rates.</t>
  </si>
  <si>
    <t>- One-time origination fee will apply</t>
  </si>
  <si>
    <t>- Financing underwritten by GreatAmerica Financial Services</t>
  </si>
  <si>
    <t>- Additional structures available upon request</t>
  </si>
  <si>
    <t>- First payment due 30 days from signing</t>
  </si>
  <si>
    <t>- Applicable taxes to be added</t>
  </si>
  <si>
    <t>- All quotes are subject to credit review, documentation and verification</t>
  </si>
  <si>
    <t>Phone: 800-945-2644</t>
  </si>
  <si>
    <t>Fax: 855-636-9493</t>
  </si>
  <si>
    <t>financesupport@accountservicing.com</t>
  </si>
  <si>
    <t>- Down payment due at signing, first annual payment due in 180 days</t>
  </si>
  <si>
    <t>FINANCE QUOTE</t>
  </si>
  <si>
    <t>VENDOR INFORMATION</t>
  </si>
  <si>
    <t>FINANCING OPTIONS FOR</t>
  </si>
  <si>
    <t>Vendor Name</t>
  </si>
  <si>
    <t>Customer Name</t>
  </si>
  <si>
    <t>Contact Name</t>
  </si>
  <si>
    <t>Customer Address</t>
  </si>
  <si>
    <t>Contact Email</t>
  </si>
  <si>
    <t>Customer City, State, Zip</t>
  </si>
  <si>
    <t>Customer Phone</t>
  </si>
  <si>
    <t>Customer Email</t>
  </si>
  <si>
    <t>EQUIPMENT DESCRIPTION</t>
  </si>
  <si>
    <t>EQUIPMENT COST</t>
  </si>
  <si>
    <t>Input Equipment Description</t>
  </si>
  <si>
    <t>financesupport@greatamerica.com</t>
  </si>
  <si>
    <t>Kill Date:</t>
  </si>
  <si>
    <t>Trigger:</t>
  </si>
  <si>
    <t>Annual payments</t>
  </si>
  <si>
    <t>Rate</t>
  </si>
  <si>
    <t>Rate Factor</t>
  </si>
  <si>
    <t>Annual Payment</t>
  </si>
  <si>
    <t>Program</t>
  </si>
  <si>
    <t>Term</t>
  </si>
  <si>
    <t>3 Annuals</t>
  </si>
  <si>
    <t>4 Annuals</t>
  </si>
  <si>
    <t>Vendor Address</t>
  </si>
  <si>
    <t>Vendor Phone</t>
  </si>
  <si>
    <t>5 Annuals</t>
  </si>
  <si>
    <t>6 Annuals</t>
  </si>
  <si>
    <t>Sales Rep Name</t>
  </si>
  <si>
    <t>Sales Rep Email</t>
  </si>
  <si>
    <t>Sales Rep Phone</t>
  </si>
  <si>
    <t>CUSTOMER INFORMATION</t>
  </si>
  <si>
    <t>Full Legal Name of Business</t>
  </si>
  <si>
    <t>Billing Address</t>
  </si>
  <si>
    <t xml:space="preserve"> </t>
  </si>
  <si>
    <t>City/State/Zip Code</t>
  </si>
  <si>
    <t>Contact Name:</t>
  </si>
  <si>
    <t>EIN:</t>
  </si>
  <si>
    <t>Title</t>
  </si>
  <si>
    <t>Telephone No.</t>
  </si>
  <si>
    <t>Fax No</t>
  </si>
  <si>
    <t>Cell No.</t>
  </si>
  <si>
    <t>Email Address</t>
  </si>
  <si>
    <t>Description of Business</t>
  </si>
  <si>
    <t>Prop</t>
  </si>
  <si>
    <t>Partner</t>
  </si>
  <si>
    <t>Corp</t>
  </si>
  <si>
    <t>LLC</t>
  </si>
  <si>
    <t>No. of Employees</t>
  </si>
  <si>
    <t>Year Est.</t>
  </si>
  <si>
    <t>Additional Notes</t>
  </si>
  <si>
    <t>FARM INFORMATION</t>
  </si>
  <si>
    <t>Gross Farm Sales</t>
  </si>
  <si>
    <t>Net Non-Farm Income</t>
  </si>
  <si>
    <t>Acres Owned</t>
  </si>
  <si>
    <t>Acres Rented</t>
  </si>
  <si>
    <t>County/Township</t>
  </si>
  <si>
    <t>Livestock Type</t>
  </si>
  <si>
    <t>Herd Size</t>
  </si>
  <si>
    <t>PERSONAL DATA (ON MAJOR STOCKHOLDERS, PARTNERS, OR PROPRIETORS)</t>
  </si>
  <si>
    <t>Name</t>
  </si>
  <si>
    <t>Home Address</t>
  </si>
  <si>
    <t>City</t>
  </si>
  <si>
    <t>State</t>
  </si>
  <si>
    <t>Zip Code</t>
  </si>
  <si>
    <t>Social Security No.</t>
  </si>
  <si>
    <t>BANK REFERENCES (TWO-YEAR HISTORY)</t>
  </si>
  <si>
    <t>BANK</t>
  </si>
  <si>
    <t>CITY/STATE</t>
  </si>
  <si>
    <t>CONTACT</t>
  </si>
  <si>
    <t>PHONE</t>
  </si>
  <si>
    <t>ACCOUNT NO.</t>
  </si>
  <si>
    <t>FINANCING/AGRICULTURE SUPPLIER REFERENCES</t>
  </si>
  <si>
    <t>NAME</t>
  </si>
  <si>
    <t>EQUIPMENT</t>
  </si>
  <si>
    <t>TYPE, MAKE, MODEL, NUMBER AND INCLUDED ACCESSORIES</t>
  </si>
  <si>
    <t>SERIAL NUMBER</t>
  </si>
  <si>
    <t>NEW/USED</t>
  </si>
  <si>
    <t>FINANCE TERMS</t>
  </si>
  <si>
    <t>PROGRAM:</t>
  </si>
  <si>
    <t>TERM IN MONTHS:</t>
  </si>
  <si>
    <t>EQUIPMENT COST:</t>
  </si>
  <si>
    <t>I authorize GreatAmerica (or its designee) to review my credit, confer with the references listed, confirm any information provided and obtain information from any credit reporting agency, all in connection with extending credit and reviewing and collecting on the resulting account.</t>
  </si>
  <si>
    <t>Signed X</t>
  </si>
  <si>
    <t>Date</t>
  </si>
  <si>
    <t>Fax completed credit application to GreatAmerica at 855-636-9493</t>
  </si>
  <si>
    <t>***PLEASE ATTACH MOST RECENT AGRICULTURE FINANCIAL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</si>
</sst>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409]mmmm\ d\,\ yyyy;@"/>
    <numFmt numFmtId="165" formatCode="&quot;$&quot;#,##0.00"/>
    <numFmt numFmtId="166" formatCode="#,##0.00&quot;£¤&quot;;[Red]\-#,##0.00&quot;£¤&quot;"/>
    <numFmt numFmtId="167" formatCode="&quot;$&quot;#,##0;[Red]\-&quot;$&quot;#,##0"/>
    <numFmt numFmtId="168" formatCode="_-* #,##0.0_-;\-* #,##0.0_-;_-* &quot;-&quot;??_-;_-@_-"/>
    <numFmt numFmtId="169" formatCode="#,##0.00&quot; $&quot;;\-#,##0.00&quot; $&quot;"/>
    <numFmt numFmtId="170" formatCode="_-* #,##0\ _F_-;\-* #,##0\ _F_-;_-* &quot;-&quot;\ _F_-;_-@_-"/>
    <numFmt numFmtId="171" formatCode="_-* #,##0.00\ _F_-;\-* #,##0.00\ _F_-;_-* &quot;-&quot;??\ _F_-;_-@_-"/>
    <numFmt numFmtId="172" formatCode="_-* #,##0\ &quot;F&quot;_-;\-* #,##0\ &quot;F&quot;_-;_-* &quot;-&quot;\ &quot;F&quot;_-;_-@_-"/>
    <numFmt numFmtId="173" formatCode="_-* #,##0.00\ &quot;F&quot;_-;\-* #,##0.00\ &quot;F&quot;_-;_-* &quot;-&quot;??\ &quot;F&quot;_-;_-@_-"/>
    <numFmt numFmtId="174" formatCode="0.00_)"/>
    <numFmt numFmtId="175" formatCode="000\-00\-0000"/>
    <numFmt numFmtId="176" formatCode="&quot;$&quot;#,##0"/>
    <numFmt numFmtId="177" formatCode="0.00000"/>
  </numFmts>
  <fonts count="73">
    <font>
      <sz val="10"/>
      <name val="Arial"/>
    </font>
    <font>
      <sz val="10"/>
      <name val="Arial"/>
      <family val="2"/>
    </font>
    <font>
      <sz val="8"/>
      <name val="Arial"/>
      <family val="2"/>
    </font>
    <font>
      <sz val="10"/>
      <name val="Arial"/>
      <family val="2"/>
    </font>
    <font>
      <sz val="11"/>
      <color indexed="8"/>
      <name val="Calibri"/>
      <family val="2"/>
    </font>
    <font>
      <sz val="10"/>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10"/>
      <color indexed="8"/>
      <name val="MS Sans Serif"/>
      <family val="2"/>
    </font>
    <font>
      <sz val="8"/>
      <color indexed="12"/>
      <name val="Arial"/>
      <family val="2"/>
    </font>
    <font>
      <b/>
      <sz val="14"/>
      <name val="Arial"/>
      <family val="2"/>
    </font>
    <font>
      <sz val="6"/>
      <name val="Arial Narrow"/>
      <family val="2"/>
    </font>
    <font>
      <sz val="5"/>
      <name val="Arial"/>
      <family val="2"/>
    </font>
    <font>
      <b/>
      <sz val="9"/>
      <name val="Arial Narrow"/>
      <family val="2"/>
    </font>
    <font>
      <b/>
      <sz val="11"/>
      <name val="Arial Narrow"/>
      <family val="2"/>
    </font>
    <font>
      <sz val="7"/>
      <name val="Arial"/>
      <family val="2"/>
    </font>
    <font>
      <b/>
      <sz val="7"/>
      <name val="Arial"/>
      <family val="2"/>
    </font>
    <font>
      <sz val="6"/>
      <name val="Arial"/>
      <family val="2"/>
    </font>
    <font>
      <sz val="9"/>
      <name val="Arial"/>
      <family val="2"/>
    </font>
    <font>
      <b/>
      <sz val="10"/>
      <name val="Arial"/>
      <family val="2"/>
    </font>
    <font>
      <b/>
      <i/>
      <sz val="10"/>
      <name val="Arial"/>
      <family val="2"/>
    </font>
    <font>
      <b/>
      <sz val="9"/>
      <color indexed="9"/>
      <name val="Arial Narrow"/>
      <family val="2"/>
    </font>
    <font>
      <sz val="7"/>
      <color indexed="9"/>
      <name val="Arial"/>
      <family val="2"/>
    </font>
    <font>
      <b/>
      <sz val="12"/>
      <name val="Arial"/>
      <family val="2"/>
    </font>
    <font>
      <b/>
      <sz val="8"/>
      <name val="Arial"/>
      <family val="2"/>
    </font>
    <font>
      <sz val="11"/>
      <color theme="1"/>
      <name val="Calibri"/>
      <family val="2"/>
      <scheme val="minor"/>
    </font>
    <font>
      <sz val="10"/>
      <color theme="1"/>
      <name val="Calibri"/>
      <family val="2"/>
    </font>
    <font>
      <sz val="10"/>
      <color rgb="FF3F3F76"/>
      <name val="Calibri"/>
      <family val="2"/>
    </font>
    <font>
      <b/>
      <sz val="11"/>
      <color theme="1"/>
      <name val="Calibri"/>
      <family val="2"/>
      <scheme val="minor"/>
    </font>
    <font>
      <b/>
      <sz val="9"/>
      <color theme="0"/>
      <name val="Arial Narrow"/>
      <family val="2"/>
    </font>
    <font>
      <sz val="10"/>
      <color theme="0"/>
      <name val="Arial Narrow"/>
      <family val="2"/>
    </font>
    <font>
      <b/>
      <sz val="11"/>
      <color theme="0"/>
      <name val="Arial Narrow"/>
      <family val="2"/>
    </font>
    <font>
      <sz val="8"/>
      <color theme="0"/>
      <name val="Arial Narrow"/>
      <family val="2"/>
    </font>
    <font>
      <sz val="6"/>
      <color theme="0"/>
      <name val="Arial Narrow"/>
      <family val="2"/>
    </font>
    <font>
      <sz val="7"/>
      <color theme="0"/>
      <name val="Arial"/>
      <family val="2"/>
    </font>
    <font>
      <b/>
      <sz val="9"/>
      <color theme="0"/>
      <name val="Arial"/>
      <family val="2"/>
    </font>
    <font>
      <sz val="9"/>
      <color theme="0"/>
      <name val="Arial"/>
      <family val="2"/>
    </font>
    <font>
      <sz val="10"/>
      <color rgb="FFFF0000"/>
      <name val="Arial"/>
      <family val="2"/>
    </font>
    <font>
      <sz val="10"/>
      <color theme="0"/>
      <name val="Arial"/>
      <family val="2"/>
    </font>
    <font>
      <u/>
      <sz val="10"/>
      <color theme="10"/>
      <name val="Arial"/>
      <family val="2"/>
    </font>
    <font>
      <sz val="11"/>
      <name val="Arial"/>
      <family val="2"/>
    </font>
    <font>
      <b/>
      <u/>
      <sz val="14"/>
      <color theme="3"/>
      <name val="Arial"/>
      <family val="2"/>
    </font>
    <font>
      <b/>
      <u/>
      <sz val="12"/>
      <color theme="3"/>
      <name val="Arial"/>
      <family val="2"/>
    </font>
    <font>
      <b/>
      <u/>
      <sz val="12"/>
      <color rgb="FFFF0000"/>
      <name val="Arial"/>
      <family val="2"/>
    </font>
    <font>
      <sz val="8"/>
      <color rgb="FFFF0000"/>
      <name val="Arial"/>
      <family val="2"/>
    </font>
    <font>
      <sz val="7.75"/>
      <name val="Arial"/>
      <family val="2"/>
    </font>
    <font>
      <sz val="7.75"/>
      <color rgb="FFFF0000"/>
      <name val="Arial"/>
      <family val="2"/>
    </font>
    <font>
      <b/>
      <sz val="11"/>
      <name val="Arial"/>
      <family val="2"/>
    </font>
    <font>
      <b/>
      <sz val="16"/>
      <name val="Arial"/>
      <family val="2"/>
    </font>
    <font>
      <sz val="9"/>
      <color rgb="FFFF0000"/>
      <name val="Arial"/>
      <family val="2"/>
    </font>
    <font>
      <b/>
      <i/>
      <sz val="22"/>
      <name val="Garamond"/>
      <family val="1"/>
    </font>
    <font>
      <sz val="22"/>
      <name val="Garamond"/>
      <family val="1"/>
    </font>
    <font>
      <sz val="22"/>
      <color indexed="23"/>
      <name val="Garamond"/>
      <family val="1"/>
    </font>
    <font>
      <sz val="22"/>
      <color rgb="FFFF0000"/>
      <name val="Garamond"/>
      <family val="1"/>
    </font>
    <font>
      <b/>
      <sz val="18"/>
      <color theme="3"/>
      <name val="Arial"/>
      <family val="2"/>
    </font>
    <font>
      <sz val="10"/>
      <name val="Arial"/>
      <family val="2"/>
    </font>
    <font>
      <i/>
      <sz val="10"/>
      <name val="Arial"/>
      <family val="2"/>
    </font>
    <font>
      <b/>
      <i/>
      <sz val="22"/>
      <color theme="0"/>
      <name val="Garamond"/>
      <family val="1"/>
    </font>
    <font>
      <sz val="22"/>
      <color theme="0"/>
      <name val="Garamond"/>
      <family val="1"/>
    </font>
    <font>
      <sz val="14"/>
      <name val="Arial"/>
      <family val="2"/>
    </font>
    <font>
      <b/>
      <i/>
      <sz val="12"/>
      <name val="Arial"/>
      <family val="2"/>
    </font>
    <font>
      <b/>
      <i/>
      <sz val="14"/>
      <name val="Arial"/>
      <family val="2"/>
    </font>
    <font>
      <b/>
      <u/>
      <sz val="16"/>
      <color theme="3"/>
      <name val="Arial"/>
      <family val="2"/>
    </font>
    <font>
      <b/>
      <i/>
      <sz val="14"/>
      <color theme="3"/>
      <name val="Arial"/>
      <family val="2"/>
    </font>
    <font>
      <b/>
      <i/>
      <u/>
      <sz val="14"/>
      <name val="Arial"/>
      <family val="2"/>
    </font>
    <font>
      <i/>
      <sz val="9"/>
      <name val="Arial"/>
      <family val="2"/>
    </font>
    <font>
      <b/>
      <i/>
      <sz val="10"/>
      <name val="Calibri"/>
      <family val="2"/>
      <scheme val="minor"/>
    </font>
    <font>
      <i/>
      <sz val="10"/>
      <name val="Calibri"/>
      <family val="2"/>
      <scheme val="minor"/>
    </font>
    <font>
      <b/>
      <sz val="10"/>
      <color theme="0"/>
      <name val="Calibri"/>
      <family val="2"/>
    </font>
    <font>
      <b/>
      <sz val="10"/>
      <name val="Calibri"/>
      <family val="2"/>
    </font>
  </fonts>
  <fills count="2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CC99"/>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4.9989318521683403E-2"/>
        <bgColor indexed="64"/>
      </patternFill>
    </fill>
    <fill>
      <gradientFill degree="90">
        <stop position="0">
          <color theme="4" tint="-0.25098422193060094"/>
        </stop>
        <stop position="0.5">
          <color theme="3"/>
        </stop>
        <stop position="1">
          <color theme="4" tint="-0.25098422193060094"/>
        </stop>
      </gradientFill>
    </fill>
    <fill>
      <patternFill patternType="solid">
        <fgColor rgb="FFFFFF00"/>
        <bgColor indexed="64"/>
      </patternFill>
    </fill>
  </fills>
  <borders count="63">
    <border>
      <left/>
      <right/>
      <top/>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DashDot">
        <color theme="3"/>
      </left>
      <right/>
      <top style="mediumDashDot">
        <color theme="3"/>
      </top>
      <bottom style="mediumDashDot">
        <color theme="3"/>
      </bottom>
      <diagonal/>
    </border>
    <border>
      <left/>
      <right/>
      <top style="mediumDashDot">
        <color theme="3"/>
      </top>
      <bottom style="mediumDashDot">
        <color theme="3"/>
      </bottom>
      <diagonal/>
    </border>
    <border>
      <left/>
      <right style="mediumDashDot">
        <color theme="3"/>
      </right>
      <top style="mediumDashDot">
        <color theme="3"/>
      </top>
      <bottom style="mediumDashDot">
        <color theme="3"/>
      </bottom>
      <diagonal/>
    </border>
    <border>
      <left style="mediumDashDot">
        <color theme="3"/>
      </left>
      <right/>
      <top style="mediumDashDot">
        <color theme="3"/>
      </top>
      <bottom/>
      <diagonal/>
    </border>
    <border>
      <left/>
      <right/>
      <top style="mediumDashDot">
        <color theme="3"/>
      </top>
      <bottom/>
      <diagonal/>
    </border>
    <border>
      <left/>
      <right style="mediumDashDot">
        <color theme="3"/>
      </right>
      <top style="mediumDashDot">
        <color theme="3"/>
      </top>
      <bottom/>
      <diagonal/>
    </border>
    <border>
      <left style="mediumDashDot">
        <color theme="3"/>
      </left>
      <right/>
      <top/>
      <bottom style="mediumDashDot">
        <color theme="3"/>
      </bottom>
      <diagonal/>
    </border>
    <border>
      <left/>
      <right/>
      <top/>
      <bottom style="mediumDashDot">
        <color theme="3"/>
      </bottom>
      <diagonal/>
    </border>
    <border>
      <left/>
      <right style="mediumDashDot">
        <color theme="3"/>
      </right>
      <top/>
      <bottom style="mediumDashDot">
        <color theme="3"/>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DashDot">
        <color theme="3"/>
      </left>
      <right/>
      <top/>
      <bottom/>
      <diagonal/>
    </border>
    <border>
      <left/>
      <right style="mediumDashDot">
        <color theme="3"/>
      </right>
      <top/>
      <bottom/>
      <diagonal/>
    </border>
  </borders>
  <cellStyleXfs count="127">
    <xf numFmtId="0" fontId="0"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166" fontId="3" fillId="2" borderId="1">
      <alignment horizontal="center" vertical="center"/>
    </xf>
    <xf numFmtId="44" fontId="3" fillId="0" borderId="2">
      <alignment horizontal="left"/>
      <protection locked="0"/>
    </xf>
    <xf numFmtId="38" fontId="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0"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6"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8" fontId="5"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6" fillId="0" borderId="0">
      <protection locked="0"/>
    </xf>
    <xf numFmtId="168" fontId="3" fillId="0" borderId="0">
      <protection locked="0"/>
    </xf>
    <xf numFmtId="38" fontId="2" fillId="3" borderId="0" applyNumberFormat="0" applyBorder="0" applyAlignment="0" applyProtection="0"/>
    <xf numFmtId="0" fontId="7" fillId="0" borderId="0" applyNumberFormat="0" applyFill="0" applyBorder="0" applyAlignment="0" applyProtection="0"/>
    <xf numFmtId="169" fontId="3" fillId="0" borderId="0">
      <protection locked="0"/>
    </xf>
    <xf numFmtId="169" fontId="3" fillId="0" borderId="0">
      <protection locked="0"/>
    </xf>
    <xf numFmtId="0" fontId="8" fillId="0" borderId="3" applyNumberFormat="0" applyFill="0" applyAlignment="0" applyProtection="0"/>
    <xf numFmtId="10" fontId="2" fillId="4" borderId="2" applyNumberFormat="0" applyBorder="0" applyAlignment="0" applyProtection="0"/>
    <xf numFmtId="0" fontId="30" fillId="19" borderId="35" applyNumberFormat="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173" fontId="3" fillId="0" borderId="0" applyFont="0" applyFill="0" applyBorder="0" applyAlignment="0" applyProtection="0"/>
    <xf numFmtId="37" fontId="9" fillId="0" borderId="0"/>
    <xf numFmtId="174" fontId="10" fillId="0" borderId="0"/>
    <xf numFmtId="0" fontId="5" fillId="0" borderId="0"/>
    <xf numFmtId="0" fontId="3" fillId="0" borderId="0"/>
    <xf numFmtId="0" fontId="3" fillId="0" borderId="0"/>
    <xf numFmtId="0" fontId="3" fillId="0" borderId="0"/>
    <xf numFmtId="0" fontId="28" fillId="0" borderId="0"/>
    <xf numFmtId="0" fontId="3" fillId="0" borderId="0"/>
    <xf numFmtId="0" fontId="28" fillId="0" borderId="0"/>
    <xf numFmtId="0" fontId="28" fillId="0" borderId="0"/>
    <xf numFmtId="0" fontId="28" fillId="0" borderId="0"/>
    <xf numFmtId="0" fontId="3" fillId="0" borderId="0"/>
    <xf numFmtId="0" fontId="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 fillId="0" borderId="0"/>
    <xf numFmtId="0" fontId="3" fillId="0" borderId="0"/>
    <xf numFmtId="0" fontId="3" fillId="0" borderId="0"/>
    <xf numFmtId="0" fontId="3" fillId="0" borderId="0"/>
    <xf numFmtId="0" fontId="29" fillId="0" borderId="0"/>
    <xf numFmtId="0" fontId="3"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3" fillId="0" borderId="0"/>
    <xf numFmtId="0" fontId="28" fillId="0" borderId="0"/>
    <xf numFmtId="0" fontId="5" fillId="0" borderId="0"/>
    <xf numFmtId="0" fontId="28" fillId="20" borderId="36" applyNumberFormat="0" applyFont="0" applyAlignment="0" applyProtection="0"/>
    <xf numFmtId="0" fontId="28" fillId="20" borderId="36" applyNumberFormat="0" applyFont="0" applyAlignment="0" applyProtection="0"/>
    <xf numFmtId="10" fontId="3"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11" fillId="0" borderId="0" applyNumberFormat="0" applyFill="0" applyBorder="0" applyAlignment="0" applyProtection="0"/>
    <xf numFmtId="0" fontId="31" fillId="0" borderId="37" applyNumberFormat="0" applyFill="0" applyAlignment="0" applyProtection="0"/>
    <xf numFmtId="37" fontId="2" fillId="5" borderId="0" applyNumberFormat="0" applyBorder="0" applyAlignment="0" applyProtection="0"/>
    <xf numFmtId="37" fontId="2" fillId="0" borderId="0"/>
    <xf numFmtId="3" fontId="12" fillId="0" borderId="3" applyProtection="0"/>
    <xf numFmtId="0" fontId="42" fillId="0" borderId="0" applyNumberFormat="0" applyFill="0" applyBorder="0" applyAlignment="0" applyProtection="0"/>
    <xf numFmtId="0" fontId="1" fillId="0" borderId="0"/>
    <xf numFmtId="0" fontId="1" fillId="0" borderId="0"/>
    <xf numFmtId="9" fontId="58" fillId="0" borderId="0" applyFont="0" applyFill="0" applyBorder="0" applyAlignment="0" applyProtection="0"/>
  </cellStyleXfs>
  <cellXfs count="408">
    <xf numFmtId="0" fontId="0" fillId="0" borderId="0" xfId="0"/>
    <xf numFmtId="0" fontId="13" fillId="6" borderId="5" xfId="0" applyFont="1" applyFill="1" applyBorder="1" applyAlignment="1">
      <alignment vertical="top"/>
    </xf>
    <xf numFmtId="0" fontId="14" fillId="6" borderId="5" xfId="0" applyFont="1" applyFill="1" applyBorder="1" applyAlignment="1">
      <alignment horizontal="center" vertical="center"/>
    </xf>
    <xf numFmtId="0" fontId="15" fillId="6" borderId="5" xfId="0" applyFont="1" applyFill="1" applyBorder="1" applyAlignment="1">
      <alignment horizontal="centerContinuous" vertical="top"/>
    </xf>
    <xf numFmtId="0" fontId="13" fillId="6" borderId="0" xfId="0" applyFont="1" applyFill="1" applyAlignment="1">
      <alignment vertical="top"/>
    </xf>
    <xf numFmtId="0" fontId="14" fillId="6" borderId="0" xfId="0" applyFont="1" applyFill="1" applyAlignment="1">
      <alignment horizontal="center" vertical="center"/>
    </xf>
    <xf numFmtId="0" fontId="15" fillId="6" borderId="0" xfId="0" applyFont="1" applyFill="1" applyAlignment="1">
      <alignment horizontal="center" vertical="top"/>
    </xf>
    <xf numFmtId="0" fontId="18" fillId="6" borderId="7" xfId="0" applyFont="1" applyFill="1" applyBorder="1" applyAlignment="1" applyProtection="1">
      <alignment vertical="top"/>
      <protection hidden="1"/>
    </xf>
    <xf numFmtId="0" fontId="18" fillId="6" borderId="0" xfId="0" applyFont="1" applyFill="1" applyAlignment="1" applyProtection="1">
      <alignment horizontal="left" vertical="top"/>
      <protection hidden="1"/>
    </xf>
    <xf numFmtId="0" fontId="18" fillId="6" borderId="0" xfId="0" applyFont="1" applyFill="1" applyAlignment="1" applyProtection="1">
      <alignment vertical="top"/>
      <protection hidden="1"/>
    </xf>
    <xf numFmtId="0" fontId="18" fillId="6" borderId="23" xfId="0" applyFont="1" applyFill="1" applyBorder="1" applyAlignment="1" applyProtection="1">
      <alignment vertical="top"/>
      <protection hidden="1"/>
    </xf>
    <xf numFmtId="0" fontId="17" fillId="22" borderId="7" xfId="0" applyFont="1" applyFill="1" applyBorder="1" applyAlignment="1" applyProtection="1">
      <alignment horizontal="center" vertical="center"/>
      <protection hidden="1"/>
    </xf>
    <xf numFmtId="0" fontId="2" fillId="0" borderId="23" xfId="0" applyFont="1" applyBorder="1" applyAlignment="1" applyProtection="1">
      <alignment vertical="top" wrapText="1"/>
      <protection hidden="1"/>
    </xf>
    <xf numFmtId="0" fontId="2" fillId="0" borderId="0" xfId="0" applyFont="1" applyAlignment="1" applyProtection="1">
      <alignment vertical="top" wrapText="1"/>
      <protection hidden="1"/>
    </xf>
    <xf numFmtId="0" fontId="2" fillId="0" borderId="8" xfId="0" applyFont="1" applyBorder="1" applyAlignment="1" applyProtection="1">
      <alignment vertical="top" wrapText="1"/>
      <protection hidden="1"/>
    </xf>
    <xf numFmtId="0" fontId="26" fillId="22" borderId="7" xfId="0" applyFont="1" applyFill="1" applyBorder="1" applyAlignment="1" applyProtection="1">
      <alignment horizontal="center" vertical="center"/>
      <protection hidden="1"/>
    </xf>
    <xf numFmtId="0" fontId="22" fillId="6" borderId="13" xfId="0" applyFont="1" applyFill="1" applyBorder="1" applyAlignment="1" applyProtection="1">
      <alignment horizontal="left" vertical="top"/>
      <protection hidden="1"/>
    </xf>
    <xf numFmtId="0" fontId="22" fillId="6" borderId="24" xfId="0" applyFont="1" applyFill="1" applyBorder="1" applyAlignment="1" applyProtection="1">
      <alignment horizontal="left" vertical="top"/>
      <protection hidden="1"/>
    </xf>
    <xf numFmtId="0" fontId="22" fillId="6" borderId="12" xfId="0" applyFont="1" applyFill="1" applyBorder="1" applyAlignment="1" applyProtection="1">
      <alignment horizontal="left" vertical="top"/>
      <protection hidden="1"/>
    </xf>
    <xf numFmtId="0" fontId="16" fillId="22" borderId="25" xfId="0" applyFont="1" applyFill="1" applyBorder="1" applyAlignment="1" applyProtection="1">
      <alignment vertical="center"/>
      <protection hidden="1"/>
    </xf>
    <xf numFmtId="0" fontId="24" fillId="22" borderId="26" xfId="0" applyFont="1" applyFill="1" applyBorder="1" applyAlignment="1" applyProtection="1">
      <alignment vertical="center"/>
      <protection hidden="1"/>
    </xf>
    <xf numFmtId="0" fontId="25" fillId="22" borderId="26" xfId="0" applyFont="1" applyFill="1" applyBorder="1" applyAlignment="1" applyProtection="1">
      <alignment vertical="center"/>
      <protection hidden="1"/>
    </xf>
    <xf numFmtId="0" fontId="25" fillId="22" borderId="18" xfId="0" applyFont="1" applyFill="1" applyBorder="1" applyAlignment="1" applyProtection="1">
      <alignment vertical="center"/>
      <protection hidden="1"/>
    </xf>
    <xf numFmtId="0" fontId="24" fillId="21" borderId="7" xfId="0" applyFont="1" applyFill="1" applyBorder="1" applyAlignment="1" applyProtection="1">
      <alignment vertical="center"/>
      <protection hidden="1"/>
    </xf>
    <xf numFmtId="0" fontId="24" fillId="21" borderId="0" xfId="0" applyFont="1" applyFill="1" applyAlignment="1" applyProtection="1">
      <alignment vertical="center"/>
      <protection hidden="1"/>
    </xf>
    <xf numFmtId="0" fontId="25" fillId="21" borderId="0" xfId="0" applyFont="1" applyFill="1" applyAlignment="1" applyProtection="1">
      <alignment vertical="center"/>
      <protection hidden="1"/>
    </xf>
    <xf numFmtId="0" fontId="25" fillId="21" borderId="8" xfId="0" applyFont="1" applyFill="1" applyBorder="1" applyAlignment="1" applyProtection="1">
      <alignment vertical="center"/>
      <protection hidden="1"/>
    </xf>
    <xf numFmtId="0" fontId="18" fillId="0" borderId="7" xfId="95" applyFont="1" applyBorder="1" applyAlignment="1" applyProtection="1">
      <alignment vertical="top"/>
      <protection hidden="1"/>
    </xf>
    <xf numFmtId="0" fontId="18" fillId="0" borderId="0" xfId="95" applyFont="1" applyAlignment="1" applyProtection="1">
      <alignment vertical="top"/>
      <protection hidden="1"/>
    </xf>
    <xf numFmtId="0" fontId="18" fillId="0" borderId="23" xfId="95" applyFont="1" applyBorder="1" applyAlignment="1" applyProtection="1">
      <alignment vertical="top"/>
      <protection hidden="1"/>
    </xf>
    <xf numFmtId="0" fontId="18" fillId="0" borderId="27" xfId="95" applyFont="1" applyBorder="1" applyAlignment="1" applyProtection="1">
      <alignment vertical="top"/>
      <protection hidden="1"/>
    </xf>
    <xf numFmtId="0" fontId="18" fillId="0" borderId="8" xfId="95" applyFont="1" applyBorder="1" applyAlignment="1" applyProtection="1">
      <alignment vertical="top"/>
      <protection hidden="1"/>
    </xf>
    <xf numFmtId="0" fontId="18" fillId="0" borderId="19" xfId="95" applyFont="1" applyBorder="1" applyAlignment="1" applyProtection="1">
      <alignment vertical="top"/>
      <protection hidden="1"/>
    </xf>
    <xf numFmtId="0" fontId="18" fillId="0" borderId="20" xfId="95" applyFont="1" applyBorder="1" applyAlignment="1" applyProtection="1">
      <alignment vertical="top"/>
      <protection hidden="1"/>
    </xf>
    <xf numFmtId="0" fontId="18" fillId="0" borderId="21" xfId="95" applyFont="1" applyBorder="1" applyAlignment="1" applyProtection="1">
      <alignment vertical="top"/>
      <protection hidden="1"/>
    </xf>
    <xf numFmtId="0" fontId="18" fillId="0" borderId="28" xfId="95" applyFont="1" applyBorder="1" applyAlignment="1" applyProtection="1">
      <alignment vertical="top"/>
      <protection hidden="1"/>
    </xf>
    <xf numFmtId="0" fontId="18" fillId="0" borderId="29" xfId="95" applyFont="1" applyBorder="1" applyAlignment="1" applyProtection="1">
      <alignment vertical="top"/>
      <protection hidden="1"/>
    </xf>
    <xf numFmtId="0" fontId="0" fillId="0" borderId="0" xfId="0" applyProtection="1">
      <protection hidden="1"/>
    </xf>
    <xf numFmtId="0" fontId="32" fillId="23" borderId="9" xfId="0" applyFont="1" applyFill="1" applyBorder="1" applyAlignment="1">
      <alignment vertical="center"/>
    </xf>
    <xf numFmtId="0" fontId="32" fillId="23" borderId="10" xfId="0" applyFont="1" applyFill="1" applyBorder="1" applyAlignment="1">
      <alignment vertical="center"/>
    </xf>
    <xf numFmtId="0" fontId="33" fillId="23" borderId="10" xfId="0" applyFont="1" applyFill="1" applyBorder="1" applyAlignment="1">
      <alignment vertical="center"/>
    </xf>
    <xf numFmtId="0" fontId="34" fillId="23" borderId="10" xfId="0" applyFont="1" applyFill="1" applyBorder="1" applyAlignment="1">
      <alignment vertical="center"/>
    </xf>
    <xf numFmtId="0" fontId="34" fillId="23" borderId="10" xfId="0" applyFont="1" applyFill="1" applyBorder="1" applyAlignment="1">
      <alignment horizontal="center" vertical="center"/>
    </xf>
    <xf numFmtId="0" fontId="35" fillId="23" borderId="10" xfId="0" applyFont="1" applyFill="1" applyBorder="1" applyAlignment="1">
      <alignment horizontal="left" vertical="center"/>
    </xf>
    <xf numFmtId="0" fontId="36" fillId="23" borderId="10" xfId="0" applyFont="1" applyFill="1" applyBorder="1" applyAlignment="1">
      <alignment vertical="center"/>
    </xf>
    <xf numFmtId="0" fontId="33" fillId="23" borderId="11" xfId="0" applyFont="1" applyFill="1" applyBorder="1" applyAlignment="1">
      <alignment vertical="center"/>
    </xf>
    <xf numFmtId="0" fontId="32" fillId="23" borderId="9" xfId="0" applyFont="1" applyFill="1" applyBorder="1" applyAlignment="1" applyProtection="1">
      <alignment vertical="center"/>
      <protection hidden="1"/>
    </xf>
    <xf numFmtId="0" fontId="32" fillId="23" borderId="10" xfId="0" applyFont="1" applyFill="1" applyBorder="1" applyAlignment="1" applyProtection="1">
      <alignment vertical="center"/>
      <protection hidden="1"/>
    </xf>
    <xf numFmtId="0" fontId="37" fillId="23" borderId="10" xfId="0" applyFont="1" applyFill="1" applyBorder="1" applyAlignment="1" applyProtection="1">
      <alignment vertical="center"/>
      <protection hidden="1"/>
    </xf>
    <xf numFmtId="0" fontId="37" fillId="23" borderId="11" xfId="0" applyFont="1" applyFill="1" applyBorder="1" applyAlignment="1" applyProtection="1">
      <alignment vertical="center"/>
      <protection hidden="1"/>
    </xf>
    <xf numFmtId="0" fontId="38" fillId="23" borderId="9" xfId="0" applyFont="1" applyFill="1" applyBorder="1" applyAlignment="1" applyProtection="1">
      <alignment horizontal="centerContinuous" vertical="top"/>
      <protection hidden="1"/>
    </xf>
    <xf numFmtId="0" fontId="39" fillId="23" borderId="10" xfId="0" applyFont="1" applyFill="1" applyBorder="1" applyAlignment="1" applyProtection="1">
      <alignment horizontal="centerContinuous" vertical="top"/>
      <protection hidden="1"/>
    </xf>
    <xf numFmtId="0" fontId="39" fillId="23" borderId="11" xfId="0" applyFont="1" applyFill="1" applyBorder="1" applyAlignment="1" applyProtection="1">
      <alignment horizontal="centerContinuous" vertical="top"/>
      <protection hidden="1"/>
    </xf>
    <xf numFmtId="0" fontId="18" fillId="6" borderId="19" xfId="0" applyFont="1" applyFill="1" applyBorder="1" applyAlignment="1" applyProtection="1">
      <alignment horizontal="left" vertical="top"/>
      <protection hidden="1"/>
    </xf>
    <xf numFmtId="0" fontId="23" fillId="6" borderId="20" xfId="0" applyFont="1" applyFill="1" applyBorder="1" applyAlignment="1" applyProtection="1">
      <alignment horizontal="left" vertical="top"/>
      <protection hidden="1"/>
    </xf>
    <xf numFmtId="0" fontId="18" fillId="6" borderId="23" xfId="0" applyFont="1" applyFill="1" applyBorder="1" applyAlignment="1" applyProtection="1">
      <alignment horizontal="left" vertical="top"/>
      <protection hidden="1"/>
    </xf>
    <xf numFmtId="0" fontId="1" fillId="0" borderId="17" xfId="95" applyFont="1" applyBorder="1" applyAlignment="1" applyProtection="1">
      <alignment horizontal="center" vertical="top"/>
      <protection locked="0"/>
    </xf>
    <xf numFmtId="0" fontId="1" fillId="0" borderId="0" xfId="0" applyFont="1" applyProtection="1">
      <protection hidden="1"/>
    </xf>
    <xf numFmtId="164" fontId="1" fillId="0" borderId="0" xfId="0" applyNumberFormat="1" applyFont="1" applyProtection="1">
      <protection hidden="1"/>
    </xf>
    <xf numFmtId="164" fontId="40" fillId="0" borderId="0" xfId="0" applyNumberFormat="1" applyFont="1" applyProtection="1">
      <protection hidden="1"/>
    </xf>
    <xf numFmtId="0" fontId="44" fillId="21" borderId="0" xfId="0" applyFont="1" applyFill="1" applyProtection="1">
      <protection hidden="1"/>
    </xf>
    <xf numFmtId="0" fontId="45" fillId="21" borderId="0" xfId="0" applyFont="1" applyFill="1" applyProtection="1">
      <protection hidden="1"/>
    </xf>
    <xf numFmtId="0" fontId="45" fillId="0" borderId="0" xfId="0" applyFont="1" applyProtection="1">
      <protection hidden="1"/>
    </xf>
    <xf numFmtId="0" fontId="46" fillId="21" borderId="0" xfId="0" applyFont="1" applyFill="1" applyProtection="1">
      <protection hidden="1"/>
    </xf>
    <xf numFmtId="0" fontId="2" fillId="0" borderId="0" xfId="0" applyFont="1" applyAlignment="1" applyProtection="1">
      <alignment vertical="center"/>
      <protection hidden="1"/>
    </xf>
    <xf numFmtId="0" fontId="47" fillId="0" borderId="0" xfId="0" applyFont="1" applyAlignment="1" applyProtection="1">
      <alignment vertical="center"/>
      <protection hidden="1"/>
    </xf>
    <xf numFmtId="0" fontId="2" fillId="0" borderId="0" xfId="0" applyFont="1" applyProtection="1">
      <protection hidden="1"/>
    </xf>
    <xf numFmtId="0" fontId="48" fillId="0" borderId="0" xfId="0" applyFont="1" applyProtection="1">
      <protection hidden="1"/>
    </xf>
    <xf numFmtId="0" fontId="49" fillId="0" borderId="0" xfId="0" applyFont="1" applyProtection="1">
      <protection hidden="1"/>
    </xf>
    <xf numFmtId="0" fontId="47" fillId="0" borderId="0" xfId="0" applyFont="1" applyProtection="1">
      <protection hidden="1"/>
    </xf>
    <xf numFmtId="0" fontId="27" fillId="6" borderId="0" xfId="0" applyFont="1" applyFill="1" applyAlignment="1" applyProtection="1">
      <alignment vertical="center"/>
      <protection hidden="1"/>
    </xf>
    <xf numFmtId="0" fontId="40" fillId="0" borderId="0" xfId="0" applyFont="1" applyProtection="1">
      <protection hidden="1"/>
    </xf>
    <xf numFmtId="0" fontId="26" fillId="0" borderId="0" xfId="0" applyFont="1" applyAlignment="1" applyProtection="1">
      <alignment horizontal="center" vertical="center"/>
      <protection hidden="1"/>
    </xf>
    <xf numFmtId="0" fontId="26" fillId="0" borderId="0" xfId="0" applyFont="1" applyAlignment="1" applyProtection="1">
      <alignment horizontal="center" vertical="center" wrapText="1"/>
      <protection hidden="1"/>
    </xf>
    <xf numFmtId="176" fontId="1" fillId="0" borderId="0" xfId="0" applyNumberFormat="1" applyFont="1" applyProtection="1">
      <protection hidden="1"/>
    </xf>
    <xf numFmtId="176" fontId="26" fillId="0" borderId="0" xfId="0" applyNumberFormat="1" applyFont="1" applyAlignment="1" applyProtection="1">
      <alignment horizontal="center" vertical="center" wrapText="1"/>
      <protection hidden="1"/>
    </xf>
    <xf numFmtId="176" fontId="40" fillId="0" borderId="0" xfId="0" applyNumberFormat="1" applyFont="1" applyProtection="1">
      <protection hidden="1"/>
    </xf>
    <xf numFmtId="0" fontId="52" fillId="0" borderId="0" xfId="0" applyFont="1" applyAlignment="1" applyProtection="1">
      <alignment horizontal="left" vertical="center" wrapText="1"/>
      <protection hidden="1"/>
    </xf>
    <xf numFmtId="0" fontId="21" fillId="0" borderId="0" xfId="0" applyFont="1" applyAlignment="1" applyProtection="1">
      <alignment vertical="center"/>
      <protection locked="0"/>
    </xf>
    <xf numFmtId="165" fontId="50" fillId="0" borderId="0" xfId="34" applyNumberFormat="1" applyFont="1" applyFill="1" applyBorder="1" applyAlignment="1" applyProtection="1">
      <alignment vertical="center"/>
      <protection locked="0"/>
    </xf>
    <xf numFmtId="0" fontId="40" fillId="0" borderId="0" xfId="0" applyFont="1"/>
    <xf numFmtId="0" fontId="21" fillId="0" borderId="0" xfId="0" applyFont="1" applyAlignment="1">
      <alignment vertical="center"/>
    </xf>
    <xf numFmtId="0" fontId="47" fillId="0" borderId="0" xfId="0" applyFont="1" applyAlignment="1">
      <alignment vertical="center"/>
    </xf>
    <xf numFmtId="0" fontId="47" fillId="0" borderId="0" xfId="0" applyFont="1"/>
    <xf numFmtId="165" fontId="50" fillId="0" borderId="0" xfId="34" applyNumberFormat="1" applyFont="1" applyFill="1" applyBorder="1" applyAlignment="1" applyProtection="1">
      <alignment vertical="center"/>
    </xf>
    <xf numFmtId="0" fontId="1" fillId="0" borderId="0" xfId="0" applyFont="1"/>
    <xf numFmtId="0" fontId="52" fillId="0" borderId="0" xfId="0" applyFont="1" applyAlignment="1">
      <alignment horizontal="left" vertical="center" wrapText="1"/>
    </xf>
    <xf numFmtId="0" fontId="41" fillId="0" borderId="0" xfId="0" applyFont="1"/>
    <xf numFmtId="0" fontId="2" fillId="0" borderId="0" xfId="0" applyFont="1" applyAlignment="1">
      <alignment vertical="center"/>
    </xf>
    <xf numFmtId="0" fontId="2" fillId="0" borderId="0" xfId="0" applyFont="1"/>
    <xf numFmtId="0" fontId="21" fillId="0" borderId="0" xfId="0" applyFont="1" applyAlignment="1">
      <alignment horizontal="left" vertical="center" wrapText="1"/>
    </xf>
    <xf numFmtId="0" fontId="42" fillId="0" borderId="0" xfId="123" applyBorder="1" applyAlignment="1" applyProtection="1">
      <alignment horizontal="left"/>
      <protection hidden="1"/>
    </xf>
    <xf numFmtId="0" fontId="43" fillId="0" borderId="0" xfId="125" applyFont="1" applyAlignment="1" applyProtection="1">
      <alignment horizontal="left" vertical="center"/>
      <protection hidden="1"/>
    </xf>
    <xf numFmtId="0" fontId="54" fillId="0" borderId="0" xfId="0" applyFont="1" applyProtection="1">
      <protection hidden="1"/>
    </xf>
    <xf numFmtId="0" fontId="55" fillId="0" borderId="0" xfId="0" applyFont="1" applyProtection="1">
      <protection hidden="1"/>
    </xf>
    <xf numFmtId="0" fontId="54" fillId="0" borderId="0" xfId="0" applyFont="1"/>
    <xf numFmtId="0" fontId="56" fillId="0" borderId="0" xfId="0" applyFont="1"/>
    <xf numFmtId="0" fontId="26" fillId="0" borderId="0" xfId="124" applyFont="1" applyAlignment="1" applyProtection="1">
      <alignment horizontal="center" vertical="center"/>
      <protection hidden="1"/>
    </xf>
    <xf numFmtId="0" fontId="40" fillId="0" borderId="0" xfId="124" applyFont="1"/>
    <xf numFmtId="10" fontId="26" fillId="0" borderId="0" xfId="99" applyNumberFormat="1" applyFont="1" applyFill="1" applyBorder="1" applyAlignment="1" applyProtection="1">
      <alignment horizontal="center" vertical="center" wrapText="1"/>
      <protection hidden="1"/>
    </xf>
    <xf numFmtId="10" fontId="40" fillId="0" borderId="0" xfId="99" applyNumberFormat="1" applyFont="1" applyFill="1" applyProtection="1"/>
    <xf numFmtId="176" fontId="26" fillId="0" borderId="0" xfId="124" applyNumberFormat="1" applyFont="1" applyAlignment="1" applyProtection="1">
      <alignment horizontal="center" vertical="center" wrapText="1"/>
      <protection hidden="1"/>
    </xf>
    <xf numFmtId="176" fontId="40" fillId="0" borderId="0" xfId="124" applyNumberFormat="1" applyFont="1" applyProtection="1">
      <protection hidden="1"/>
    </xf>
    <xf numFmtId="0" fontId="1" fillId="0" borderId="0" xfId="0" applyFont="1" applyAlignment="1" applyProtection="1">
      <alignment vertical="center"/>
      <protection hidden="1"/>
    </xf>
    <xf numFmtId="0" fontId="40" fillId="0" borderId="0" xfId="0" applyFont="1" applyAlignment="1" applyProtection="1">
      <alignment vertical="center"/>
      <protection hidden="1"/>
    </xf>
    <xf numFmtId="0" fontId="44" fillId="21" borderId="0" xfId="0" applyFont="1" applyFill="1" applyAlignment="1" applyProtection="1">
      <alignment horizontal="center"/>
      <protection hidden="1"/>
    </xf>
    <xf numFmtId="0" fontId="2" fillId="0" borderId="0" xfId="0" applyFont="1" applyAlignment="1" applyProtection="1">
      <alignment horizontal="center"/>
      <protection hidden="1"/>
    </xf>
    <xf numFmtId="0" fontId="60" fillId="26" borderId="0" xfId="0" applyFont="1" applyFill="1" applyProtection="1">
      <protection hidden="1"/>
    </xf>
    <xf numFmtId="0" fontId="61" fillId="26" borderId="0" xfId="0" applyFont="1" applyFill="1" applyProtection="1">
      <protection hidden="1"/>
    </xf>
    <xf numFmtId="0" fontId="27" fillId="0" borderId="0" xfId="0" applyFont="1" applyAlignment="1" applyProtection="1">
      <alignment horizontal="center" vertical="center" wrapText="1"/>
      <protection hidden="1"/>
    </xf>
    <xf numFmtId="0" fontId="22" fillId="0" borderId="0" xfId="0" applyFont="1" applyAlignment="1" applyProtection="1">
      <alignment horizontal="center" vertical="center"/>
      <protection hidden="1"/>
    </xf>
    <xf numFmtId="0" fontId="44" fillId="21" borderId="0" xfId="0" applyFont="1" applyFill="1" applyAlignment="1" applyProtection="1">
      <alignment horizontal="center" vertical="center" wrapText="1"/>
      <protection hidden="1"/>
    </xf>
    <xf numFmtId="0" fontId="44" fillId="21" borderId="0" xfId="0" applyFont="1" applyFill="1" applyAlignment="1" applyProtection="1">
      <alignment horizontal="center" vertical="center"/>
      <protection hidden="1"/>
    </xf>
    <xf numFmtId="0" fontId="63" fillId="0" borderId="14" xfId="0" applyFont="1" applyBorder="1" applyAlignment="1" applyProtection="1">
      <alignment horizontal="center" vertical="center" wrapText="1"/>
      <protection hidden="1"/>
    </xf>
    <xf numFmtId="0" fontId="63" fillId="25" borderId="14" xfId="0" applyFont="1" applyFill="1" applyBorder="1" applyAlignment="1" applyProtection="1">
      <alignment horizontal="center" vertical="center" wrapText="1"/>
      <protection hidden="1"/>
    </xf>
    <xf numFmtId="10" fontId="26" fillId="25" borderId="2" xfId="0" applyNumberFormat="1" applyFont="1" applyFill="1" applyBorder="1" applyAlignment="1" applyProtection="1">
      <alignment horizontal="center" vertical="center"/>
      <protection locked="0"/>
    </xf>
    <xf numFmtId="0" fontId="26" fillId="25" borderId="2" xfId="0" applyFont="1" applyFill="1" applyBorder="1" applyAlignment="1" applyProtection="1">
      <alignment horizontal="center" vertical="center"/>
      <protection locked="0"/>
    </xf>
    <xf numFmtId="9" fontId="26" fillId="25" borderId="2" xfId="0" applyNumberFormat="1" applyFont="1" applyFill="1" applyBorder="1" applyAlignment="1" applyProtection="1">
      <alignment horizontal="center" vertical="center"/>
      <protection locked="0"/>
    </xf>
    <xf numFmtId="6" fontId="26" fillId="25" borderId="2" xfId="0" applyNumberFormat="1" applyFont="1" applyFill="1" applyBorder="1" applyAlignment="1" applyProtection="1">
      <alignment horizontal="center" vertical="center"/>
      <protection locked="0"/>
    </xf>
    <xf numFmtId="3" fontId="26" fillId="25" borderId="2" xfId="0" applyNumberFormat="1" applyFont="1" applyFill="1" applyBorder="1" applyAlignment="1" applyProtection="1">
      <alignment horizontal="center" vertical="center"/>
      <protection locked="0"/>
    </xf>
    <xf numFmtId="176" fontId="26" fillId="25" borderId="2" xfId="0" applyNumberFormat="1" applyFont="1" applyFill="1" applyBorder="1" applyAlignment="1" applyProtection="1">
      <alignment horizontal="center" vertical="center"/>
      <protection locked="0"/>
    </xf>
    <xf numFmtId="165" fontId="26" fillId="25" borderId="2" xfId="0" applyNumberFormat="1" applyFont="1" applyFill="1" applyBorder="1" applyAlignment="1" applyProtection="1">
      <alignment horizontal="center" vertical="center"/>
      <protection locked="0"/>
    </xf>
    <xf numFmtId="0" fontId="1" fillId="6" borderId="13" xfId="0" applyFont="1" applyFill="1" applyBorder="1" applyAlignment="1" applyProtection="1">
      <alignment horizontal="left"/>
      <protection locked="0"/>
    </xf>
    <xf numFmtId="0" fontId="18" fillId="6" borderId="21" xfId="0" applyFont="1" applyFill="1" applyBorder="1" applyAlignment="1" applyProtection="1">
      <alignment horizontal="left" vertical="top"/>
      <protection hidden="1"/>
    </xf>
    <xf numFmtId="0" fontId="18" fillId="6" borderId="20" xfId="0" applyFont="1" applyFill="1" applyBorder="1" applyAlignment="1" applyProtection="1">
      <alignment horizontal="left" vertical="top"/>
      <protection hidden="1"/>
    </xf>
    <xf numFmtId="0" fontId="1" fillId="6" borderId="4" xfId="0" applyFont="1" applyFill="1" applyBorder="1" applyAlignment="1">
      <alignment vertical="top"/>
    </xf>
    <xf numFmtId="0" fontId="1" fillId="6" borderId="5" xfId="0" applyFont="1" applyFill="1" applyBorder="1" applyAlignment="1">
      <alignment vertical="top"/>
    </xf>
    <xf numFmtId="0" fontId="1" fillId="6" borderId="5" xfId="0" applyFont="1" applyFill="1" applyBorder="1" applyAlignment="1">
      <alignment horizontal="centerContinuous" vertical="top"/>
    </xf>
    <xf numFmtId="0" fontId="1" fillId="6" borderId="6" xfId="0" applyFont="1" applyFill="1" applyBorder="1" applyAlignment="1">
      <alignment vertical="top"/>
    </xf>
    <xf numFmtId="0" fontId="1" fillId="6" borderId="7" xfId="0" applyFont="1" applyFill="1" applyBorder="1" applyAlignment="1">
      <alignment vertical="top"/>
    </xf>
    <xf numFmtId="0" fontId="1" fillId="6" borderId="0" xfId="0" applyFont="1" applyFill="1" applyAlignment="1">
      <alignment vertical="top"/>
    </xf>
    <xf numFmtId="0" fontId="1" fillId="6" borderId="0" xfId="0" applyFont="1" applyFill="1" applyAlignment="1">
      <alignment horizontal="centerContinuous" vertical="top"/>
    </xf>
    <xf numFmtId="0" fontId="1" fillId="6" borderId="0" xfId="0" applyFont="1" applyFill="1" applyAlignment="1">
      <alignment horizontal="center" vertical="top"/>
    </xf>
    <xf numFmtId="0" fontId="1" fillId="6" borderId="8" xfId="0" applyFont="1" applyFill="1" applyBorder="1" applyAlignment="1">
      <alignment vertical="top"/>
    </xf>
    <xf numFmtId="0" fontId="18" fillId="0" borderId="7" xfId="0" applyFont="1" applyBorder="1" applyAlignment="1" applyProtection="1">
      <alignment vertical="top"/>
      <protection hidden="1"/>
    </xf>
    <xf numFmtId="0" fontId="19" fillId="0" borderId="0" xfId="0" applyFont="1" applyAlignment="1" applyProtection="1">
      <alignment vertical="top"/>
      <protection hidden="1"/>
    </xf>
    <xf numFmtId="0" fontId="20" fillId="0" borderId="0" xfId="0" applyFont="1" applyAlignment="1" applyProtection="1">
      <alignment vertical="top"/>
      <protection hidden="1"/>
    </xf>
    <xf numFmtId="0" fontId="2" fillId="0" borderId="0" xfId="0" applyFont="1" applyAlignment="1" applyProtection="1">
      <alignment vertical="top"/>
      <protection hidden="1"/>
    </xf>
    <xf numFmtId="0" fontId="1" fillId="0" borderId="0" xfId="0" applyFont="1" applyAlignment="1" applyProtection="1">
      <alignment vertical="top"/>
      <protection hidden="1"/>
    </xf>
    <xf numFmtId="0" fontId="18" fillId="0" borderId="0" xfId="0" applyFont="1" applyAlignment="1" applyProtection="1">
      <alignment horizontal="left" vertical="top"/>
      <protection hidden="1"/>
    </xf>
    <xf numFmtId="0" fontId="18" fillId="0" borderId="0" xfId="0" applyFont="1" applyAlignment="1" applyProtection="1">
      <alignment vertical="top" wrapText="1"/>
      <protection hidden="1"/>
    </xf>
    <xf numFmtId="0" fontId="1" fillId="0" borderId="8" xfId="0" applyFont="1" applyBorder="1" applyAlignment="1" applyProtection="1">
      <alignment vertical="top"/>
      <protection hidden="1"/>
    </xf>
    <xf numFmtId="0" fontId="18" fillId="0" borderId="19" xfId="0" applyFont="1" applyBorder="1" applyAlignment="1" applyProtection="1">
      <alignment vertical="top"/>
      <protection hidden="1"/>
    </xf>
    <xf numFmtId="0" fontId="18" fillId="0" borderId="20" xfId="0" applyFont="1" applyBorder="1" applyAlignment="1" applyProtection="1">
      <alignment vertical="top"/>
      <protection hidden="1"/>
    </xf>
    <xf numFmtId="0" fontId="18" fillId="0" borderId="0" xfId="0" applyFont="1" applyAlignment="1" applyProtection="1">
      <alignment vertical="top"/>
      <protection hidden="1"/>
    </xf>
    <xf numFmtId="0" fontId="18" fillId="0" borderId="21" xfId="0" applyFont="1" applyBorder="1" applyAlignment="1" applyProtection="1">
      <alignment vertical="top"/>
      <protection hidden="1"/>
    </xf>
    <xf numFmtId="0" fontId="21" fillId="0" borderId="0" xfId="0" applyFont="1" applyAlignment="1" applyProtection="1">
      <alignment horizontal="right" vertical="top"/>
      <protection hidden="1"/>
    </xf>
    <xf numFmtId="0" fontId="18" fillId="0" borderId="0" xfId="0" applyFont="1" applyAlignment="1" applyProtection="1">
      <alignment horizontal="centerContinuous" vertical="top"/>
      <protection hidden="1"/>
    </xf>
    <xf numFmtId="0" fontId="18" fillId="0" borderId="20" xfId="0" applyFont="1" applyBorder="1" applyAlignment="1" applyProtection="1">
      <alignment horizontal="center" vertical="top"/>
      <protection hidden="1"/>
    </xf>
    <xf numFmtId="0" fontId="1" fillId="0" borderId="29" xfId="0" applyFont="1" applyBorder="1"/>
    <xf numFmtId="0" fontId="18" fillId="0" borderId="28" xfId="0" applyFont="1" applyBorder="1" applyAlignment="1" applyProtection="1">
      <alignment horizontal="center" vertical="center"/>
      <protection hidden="1"/>
    </xf>
    <xf numFmtId="0" fontId="18" fillId="0" borderId="22" xfId="0" applyFont="1" applyBorder="1" applyAlignment="1" applyProtection="1">
      <alignment horizontal="center" vertical="center"/>
      <protection hidden="1"/>
    </xf>
    <xf numFmtId="0" fontId="21" fillId="0" borderId="20" xfId="0" applyFont="1" applyBorder="1" applyAlignment="1">
      <alignment horizontal="center" vertical="center"/>
    </xf>
    <xf numFmtId="0" fontId="1" fillId="0" borderId="27" xfId="0" applyFont="1" applyBorder="1" applyAlignment="1" applyProtection="1">
      <alignment horizontal="center" vertical="center"/>
      <protection locked="0"/>
    </xf>
    <xf numFmtId="0" fontId="1" fillId="0" borderId="53" xfId="0" applyFont="1" applyBorder="1" applyAlignment="1" applyProtection="1">
      <alignment horizontal="center" vertical="center"/>
      <protection locked="0"/>
    </xf>
    <xf numFmtId="0" fontId="32" fillId="23" borderId="4" xfId="0" applyFont="1" applyFill="1" applyBorder="1" applyAlignment="1">
      <alignment vertical="center"/>
    </xf>
    <xf numFmtId="0" fontId="32" fillId="23" borderId="5" xfId="0" applyFont="1" applyFill="1" applyBorder="1" applyAlignment="1">
      <alignment vertical="center"/>
    </xf>
    <xf numFmtId="0" fontId="33" fillId="23" borderId="5" xfId="0" applyFont="1" applyFill="1" applyBorder="1" applyAlignment="1">
      <alignment vertical="center"/>
    </xf>
    <xf numFmtId="0" fontId="34" fillId="23" borderId="5" xfId="0" applyFont="1" applyFill="1" applyBorder="1" applyAlignment="1">
      <alignment vertical="center"/>
    </xf>
    <xf numFmtId="0" fontId="34" fillId="23" borderId="5" xfId="0" applyFont="1" applyFill="1" applyBorder="1" applyAlignment="1">
      <alignment horizontal="center" vertical="center"/>
    </xf>
    <xf numFmtId="0" fontId="35" fillId="23" borderId="5" xfId="0" applyFont="1" applyFill="1" applyBorder="1" applyAlignment="1">
      <alignment horizontal="left" vertical="center"/>
    </xf>
    <xf numFmtId="0" fontId="36" fillId="23" borderId="5" xfId="0" applyFont="1" applyFill="1" applyBorder="1" applyAlignment="1">
      <alignment vertical="center"/>
    </xf>
    <xf numFmtId="0" fontId="33" fillId="23" borderId="6" xfId="0" applyFont="1" applyFill="1" applyBorder="1" applyAlignment="1">
      <alignment vertical="center"/>
    </xf>
    <xf numFmtId="0" fontId="18" fillId="0" borderId="4" xfId="0" applyFont="1" applyBorder="1" applyAlignment="1" applyProtection="1">
      <alignment vertical="top"/>
      <protection hidden="1"/>
    </xf>
    <xf numFmtId="0" fontId="19" fillId="0" borderId="5" xfId="0" applyFont="1" applyBorder="1" applyAlignment="1" applyProtection="1">
      <alignment vertical="top"/>
      <protection hidden="1"/>
    </xf>
    <xf numFmtId="0" fontId="20" fillId="0" borderId="54" xfId="0" applyFont="1" applyBorder="1" applyAlignment="1" applyProtection="1">
      <alignment vertical="top"/>
      <protection hidden="1"/>
    </xf>
    <xf numFmtId="0" fontId="18" fillId="0" borderId="40" xfId="0" applyFont="1" applyBorder="1" applyAlignment="1" applyProtection="1">
      <alignment vertical="top"/>
      <protection hidden="1"/>
    </xf>
    <xf numFmtId="0" fontId="2" fillId="0" borderId="5" xfId="0" applyFont="1" applyBorder="1" applyAlignment="1" applyProtection="1">
      <alignment vertical="top"/>
      <protection hidden="1"/>
    </xf>
    <xf numFmtId="0" fontId="0" fillId="0" borderId="54" xfId="0" applyBorder="1" applyProtection="1">
      <protection hidden="1"/>
    </xf>
    <xf numFmtId="0" fontId="18" fillId="0" borderId="55" xfId="0" applyFont="1" applyBorder="1" applyAlignment="1" applyProtection="1">
      <alignment vertical="top"/>
      <protection hidden="1"/>
    </xf>
    <xf numFmtId="0" fontId="0" fillId="0" borderId="56" xfId="0" applyBorder="1" applyAlignment="1" applyProtection="1">
      <alignment horizontal="center"/>
      <protection locked="0"/>
    </xf>
    <xf numFmtId="0" fontId="32" fillId="23" borderId="25" xfId="0" applyFont="1" applyFill="1" applyBorder="1" applyAlignment="1" applyProtection="1">
      <alignment vertical="center"/>
      <protection hidden="1"/>
    </xf>
    <xf numFmtId="0" fontId="32" fillId="23" borderId="26" xfId="0" applyFont="1" applyFill="1" applyBorder="1" applyAlignment="1" applyProtection="1">
      <alignment vertical="center"/>
      <protection hidden="1"/>
    </xf>
    <xf numFmtId="0" fontId="37" fillId="23" borderId="26" xfId="0" applyFont="1" applyFill="1" applyBorder="1" applyAlignment="1" applyProtection="1">
      <alignment vertical="center"/>
      <protection hidden="1"/>
    </xf>
    <xf numFmtId="0" fontId="37" fillId="23" borderId="18" xfId="0" applyFont="1" applyFill="1" applyBorder="1" applyAlignment="1" applyProtection="1">
      <alignment vertical="center"/>
      <protection hidden="1"/>
    </xf>
    <xf numFmtId="0" fontId="1" fillId="6" borderId="0" xfId="0" applyFont="1" applyFill="1" applyAlignment="1" applyProtection="1">
      <alignment vertical="top"/>
      <protection hidden="1"/>
    </xf>
    <xf numFmtId="0" fontId="1" fillId="6" borderId="8" xfId="0" applyFont="1" applyFill="1" applyBorder="1" applyAlignment="1" applyProtection="1">
      <alignment vertical="top"/>
      <protection hidden="1"/>
    </xf>
    <xf numFmtId="0" fontId="1" fillId="6" borderId="8" xfId="0" applyFont="1" applyFill="1" applyBorder="1" applyAlignment="1" applyProtection="1">
      <alignment horizontal="left" vertical="top"/>
      <protection hidden="1"/>
    </xf>
    <xf numFmtId="0" fontId="1" fillId="6" borderId="23" xfId="0" applyFont="1" applyFill="1" applyBorder="1" applyAlignment="1" applyProtection="1">
      <alignment horizontal="left"/>
      <protection locked="0"/>
    </xf>
    <xf numFmtId="0" fontId="32" fillId="23" borderId="4" xfId="0" applyFont="1" applyFill="1" applyBorder="1" applyAlignment="1" applyProtection="1">
      <alignment vertical="center"/>
      <protection hidden="1"/>
    </xf>
    <xf numFmtId="0" fontId="32" fillId="23" borderId="5" xfId="0" applyFont="1" applyFill="1" applyBorder="1" applyAlignment="1" applyProtection="1">
      <alignment vertical="center"/>
      <protection hidden="1"/>
    </xf>
    <xf numFmtId="0" fontId="37" fillId="23" borderId="5" xfId="0" applyFont="1" applyFill="1" applyBorder="1" applyAlignment="1" applyProtection="1">
      <alignment vertical="center"/>
      <protection hidden="1"/>
    </xf>
    <xf numFmtId="0" fontId="37" fillId="23" borderId="6" xfId="0" applyFont="1" applyFill="1" applyBorder="1" applyAlignment="1" applyProtection="1">
      <alignment vertical="center"/>
      <protection hidden="1"/>
    </xf>
    <xf numFmtId="0" fontId="19" fillId="0" borderId="38" xfId="95" applyFont="1" applyBorder="1" applyAlignment="1" applyProtection="1">
      <alignment horizontal="centerContinuous" vertical="center"/>
      <protection hidden="1"/>
    </xf>
    <xf numFmtId="0" fontId="18" fillId="0" borderId="38" xfId="95" applyFont="1" applyBorder="1" applyAlignment="1" applyProtection="1">
      <alignment horizontal="centerContinuous" vertical="center"/>
      <protection hidden="1"/>
    </xf>
    <xf numFmtId="0" fontId="18" fillId="0" borderId="58" xfId="95" applyFont="1" applyBorder="1" applyAlignment="1" applyProtection="1">
      <alignment horizontal="centerContinuous" vertical="center"/>
      <protection hidden="1"/>
    </xf>
    <xf numFmtId="0" fontId="19" fillId="0" borderId="59" xfId="95" applyFont="1" applyBorder="1" applyAlignment="1" applyProtection="1">
      <alignment horizontal="centerContinuous" vertical="center"/>
      <protection hidden="1"/>
    </xf>
    <xf numFmtId="0" fontId="19" fillId="0" borderId="9" xfId="95" applyFont="1" applyBorder="1" applyAlignment="1" applyProtection="1">
      <alignment vertical="center"/>
      <protection hidden="1"/>
    </xf>
    <xf numFmtId="0" fontId="19" fillId="0" borderId="10" xfId="95" applyFont="1" applyBorder="1" applyAlignment="1" applyProtection="1">
      <alignment vertical="center"/>
      <protection hidden="1"/>
    </xf>
    <xf numFmtId="0" fontId="0" fillId="0" borderId="10" xfId="0" applyBorder="1" applyProtection="1">
      <protection hidden="1"/>
    </xf>
    <xf numFmtId="0" fontId="18" fillId="0" borderId="10" xfId="95" applyFont="1" applyBorder="1" applyAlignment="1" applyProtection="1">
      <alignment horizontal="center" vertical="center"/>
      <protection hidden="1"/>
    </xf>
    <xf numFmtId="0" fontId="19" fillId="0" borderId="11" xfId="95" applyFont="1" applyBorder="1" applyAlignment="1" applyProtection="1">
      <alignment horizontal="center" vertical="center"/>
      <protection hidden="1"/>
    </xf>
    <xf numFmtId="0" fontId="24" fillId="22" borderId="0" xfId="0" applyFont="1" applyFill="1" applyAlignment="1" applyProtection="1">
      <alignment vertical="center"/>
      <protection hidden="1"/>
    </xf>
    <xf numFmtId="0" fontId="25" fillId="22" borderId="0" xfId="0" applyFont="1" applyFill="1" applyAlignment="1" applyProtection="1">
      <alignment vertical="center"/>
      <protection hidden="1"/>
    </xf>
    <xf numFmtId="0" fontId="25" fillId="22" borderId="8" xfId="0" applyFont="1" applyFill="1" applyBorder="1" applyAlignment="1" applyProtection="1">
      <alignment vertical="center"/>
      <protection hidden="1"/>
    </xf>
    <xf numFmtId="0" fontId="1" fillId="6" borderId="7" xfId="0" applyFont="1" applyFill="1" applyBorder="1" applyAlignment="1" applyProtection="1">
      <alignment vertical="top"/>
      <protection hidden="1"/>
    </xf>
    <xf numFmtId="0" fontId="69" fillId="0" borderId="0" xfId="0" applyFont="1" applyAlignment="1">
      <alignment vertical="center"/>
    </xf>
    <xf numFmtId="0" fontId="70" fillId="0" borderId="0" xfId="0" quotePrefix="1" applyFont="1" applyProtection="1">
      <protection hidden="1"/>
    </xf>
    <xf numFmtId="0" fontId="70" fillId="0" borderId="0" xfId="72" applyFont="1" applyProtection="1">
      <protection hidden="1"/>
    </xf>
    <xf numFmtId="0" fontId="70" fillId="0" borderId="0" xfId="0" quotePrefix="1" applyFont="1" applyAlignment="1" applyProtection="1">
      <alignment horizontal="right"/>
      <protection hidden="1"/>
    </xf>
    <xf numFmtId="0" fontId="70" fillId="0" borderId="0" xfId="125" quotePrefix="1" applyFont="1" applyProtection="1">
      <protection hidden="1"/>
    </xf>
    <xf numFmtId="0" fontId="70" fillId="0" borderId="0" xfId="72" quotePrefix="1" applyFont="1" applyProtection="1">
      <protection hidden="1"/>
    </xf>
    <xf numFmtId="0" fontId="70" fillId="0" borderId="0" xfId="125" quotePrefix="1" applyFont="1" applyAlignment="1" applyProtection="1">
      <alignment horizontal="right"/>
      <protection hidden="1"/>
    </xf>
    <xf numFmtId="14" fontId="1" fillId="0" borderId="0" xfId="0" applyNumberFormat="1" applyFont="1" applyProtection="1">
      <protection hidden="1"/>
    </xf>
    <xf numFmtId="164" fontId="50" fillId="0" borderId="0" xfId="124" applyNumberFormat="1" applyFont="1" applyAlignment="1" applyProtection="1">
      <alignment horizontal="center" vertical="center" wrapText="1"/>
      <protection hidden="1"/>
    </xf>
    <xf numFmtId="0" fontId="71" fillId="0" borderId="0" xfId="72" applyFont="1" applyAlignment="1">
      <alignment horizontal="center"/>
    </xf>
    <xf numFmtId="177" fontId="3" fillId="0" borderId="0" xfId="72" applyNumberFormat="1" applyAlignment="1">
      <alignment horizontal="center"/>
    </xf>
    <xf numFmtId="0" fontId="72" fillId="0" borderId="0" xfId="72" applyFont="1" applyAlignment="1">
      <alignment horizontal="center"/>
    </xf>
    <xf numFmtId="177" fontId="1" fillId="0" borderId="0" xfId="72" applyNumberFormat="1" applyFont="1" applyAlignment="1">
      <alignment horizontal="center"/>
    </xf>
    <xf numFmtId="10" fontId="3" fillId="0" borderId="2" xfId="72" applyNumberFormat="1" applyBorder="1" applyAlignment="1">
      <alignment horizontal="center"/>
    </xf>
    <xf numFmtId="177" fontId="0" fillId="27" borderId="0" xfId="0" applyNumberFormat="1" applyFill="1"/>
    <xf numFmtId="0" fontId="70" fillId="0" borderId="0" xfId="0" quotePrefix="1" applyFont="1" applyAlignment="1" applyProtection="1">
      <alignment horizontal="left" indent="2"/>
      <protection hidden="1"/>
    </xf>
    <xf numFmtId="0" fontId="70" fillId="0" borderId="0" xfId="125" quotePrefix="1" applyFont="1" applyAlignment="1" applyProtection="1">
      <alignment vertical="top"/>
      <protection hidden="1"/>
    </xf>
    <xf numFmtId="0" fontId="70" fillId="0" borderId="0" xfId="72" quotePrefix="1" applyFont="1" applyAlignment="1" applyProtection="1">
      <alignment vertical="top"/>
      <protection hidden="1"/>
    </xf>
    <xf numFmtId="0" fontId="1" fillId="0" borderId="0" xfId="0" applyFont="1" applyAlignment="1">
      <alignment vertical="top"/>
    </xf>
    <xf numFmtId="0" fontId="70" fillId="0" borderId="0" xfId="0" quotePrefix="1" applyFont="1" applyAlignment="1" applyProtection="1">
      <alignment horizontal="right" vertical="top"/>
      <protection hidden="1"/>
    </xf>
    <xf numFmtId="0" fontId="18" fillId="0" borderId="28" xfId="0" applyFont="1" applyBorder="1" applyAlignment="1" applyProtection="1">
      <alignment vertical="top"/>
      <protection hidden="1"/>
    </xf>
    <xf numFmtId="176" fontId="13" fillId="25" borderId="15" xfId="0" applyNumberFormat="1" applyFont="1" applyFill="1" applyBorder="1" applyAlignment="1">
      <alignment horizontal="center" vertical="center"/>
    </xf>
    <xf numFmtId="0" fontId="47" fillId="25" borderId="15" xfId="0" applyFont="1" applyFill="1" applyBorder="1"/>
    <xf numFmtId="176" fontId="13" fillId="0" borderId="0" xfId="0" applyNumberFormat="1" applyFont="1" applyAlignment="1">
      <alignment horizontal="center" vertical="center"/>
    </xf>
    <xf numFmtId="176" fontId="62" fillId="0" borderId="0" xfId="0" applyNumberFormat="1" applyFont="1" applyAlignment="1">
      <alignment vertical="center"/>
    </xf>
    <xf numFmtId="0" fontId="13" fillId="0" borderId="0" xfId="0" applyFont="1" applyAlignment="1">
      <alignment horizontal="center" vertical="center"/>
    </xf>
    <xf numFmtId="176" fontId="13" fillId="0" borderId="15" xfId="0" applyNumberFormat="1" applyFont="1" applyBorder="1" applyAlignment="1">
      <alignment horizontal="center" vertical="center"/>
    </xf>
    <xf numFmtId="0" fontId="47" fillId="0" borderId="15" xfId="0" applyFont="1" applyBorder="1"/>
    <xf numFmtId="0" fontId="47" fillId="0" borderId="0" xfId="0" applyFont="1" applyAlignment="1">
      <alignment horizontal="center"/>
    </xf>
    <xf numFmtId="176" fontId="26" fillId="0" borderId="0" xfId="0" applyNumberFormat="1" applyFont="1" applyAlignment="1">
      <alignment horizontal="center" vertical="center"/>
    </xf>
    <xf numFmtId="0" fontId="22" fillId="0" borderId="0" xfId="0" applyFont="1" applyAlignment="1">
      <alignment horizontal="center" vertical="center"/>
    </xf>
    <xf numFmtId="176" fontId="26" fillId="0" borderId="34" xfId="0" applyNumberFormat="1" applyFont="1" applyBorder="1" applyAlignment="1">
      <alignment horizontal="center" vertical="center"/>
    </xf>
    <xf numFmtId="0" fontId="22" fillId="0" borderId="0" xfId="0" applyFont="1" applyAlignment="1">
      <alignment horizontal="left" vertical="center" wrapText="1"/>
    </xf>
    <xf numFmtId="165" fontId="1" fillId="0" borderId="0" xfId="0" applyNumberFormat="1" applyFont="1" applyAlignment="1">
      <alignment horizontal="center" vertical="center"/>
    </xf>
    <xf numFmtId="0" fontId="43" fillId="0" borderId="0" xfId="0" applyFont="1"/>
    <xf numFmtId="176" fontId="66" fillId="0" borderId="0" xfId="0" applyNumberFormat="1" applyFont="1" applyAlignment="1">
      <alignment horizontal="center" vertical="center"/>
    </xf>
    <xf numFmtId="176" fontId="66" fillId="0" borderId="62" xfId="0" applyNumberFormat="1" applyFont="1" applyBorder="1" applyAlignment="1">
      <alignment horizontal="center" vertical="center"/>
    </xf>
    <xf numFmtId="0" fontId="64" fillId="0" borderId="0" xfId="0" applyFont="1" applyAlignment="1">
      <alignment horizontal="center" vertical="center" wrapText="1"/>
    </xf>
    <xf numFmtId="0" fontId="44" fillId="0" borderId="0" xfId="0" applyFont="1" applyAlignment="1">
      <alignment horizontal="center" vertical="center" wrapText="1"/>
    </xf>
    <xf numFmtId="0" fontId="67" fillId="0" borderId="0" xfId="0" applyFont="1" applyAlignment="1">
      <alignment horizontal="center" vertical="center" wrapText="1"/>
    </xf>
    <xf numFmtId="1" fontId="13" fillId="25" borderId="14" xfId="0" applyNumberFormat="1" applyFont="1" applyFill="1" applyBorder="1" applyAlignment="1">
      <alignment horizontal="center" vertical="center" wrapText="1"/>
    </xf>
    <xf numFmtId="10" fontId="13" fillId="25" borderId="15" xfId="0" applyNumberFormat="1" applyFont="1" applyFill="1" applyBorder="1" applyAlignment="1">
      <alignment horizontal="center" vertical="center" wrapText="1"/>
    </xf>
    <xf numFmtId="0" fontId="13" fillId="25" borderId="15" xfId="0" applyFont="1" applyFill="1" applyBorder="1" applyAlignment="1">
      <alignment horizontal="center" vertical="center" wrapText="1"/>
    </xf>
    <xf numFmtId="176" fontId="13" fillId="25" borderId="16" xfId="0" applyNumberFormat="1" applyFont="1" applyFill="1" applyBorder="1" applyAlignment="1">
      <alignment horizontal="center" vertical="center"/>
    </xf>
    <xf numFmtId="1" fontId="43" fillId="0" borderId="0" xfId="0" applyNumberFormat="1" applyFont="1" applyAlignment="1">
      <alignment horizontal="center"/>
    </xf>
    <xf numFmtId="0" fontId="43" fillId="0" borderId="0" xfId="0" applyFont="1" applyAlignment="1">
      <alignment horizontal="center"/>
    </xf>
    <xf numFmtId="0" fontId="13" fillId="0" borderId="0" xfId="0" applyFont="1" applyAlignment="1">
      <alignment horizontal="center" vertical="center" wrapText="1"/>
    </xf>
    <xf numFmtId="1" fontId="13" fillId="0" borderId="14" xfId="0" applyNumberFormat="1" applyFont="1" applyBorder="1" applyAlignment="1">
      <alignment horizontal="center" vertical="center" wrapText="1"/>
    </xf>
    <xf numFmtId="10" fontId="13" fillId="0" borderId="15" xfId="0" applyNumberFormat="1" applyFont="1" applyBorder="1" applyAlignment="1">
      <alignment horizontal="center" vertical="center" wrapText="1"/>
    </xf>
    <xf numFmtId="0" fontId="13" fillId="0" borderId="15" xfId="0" applyFont="1" applyBorder="1" applyAlignment="1">
      <alignment horizontal="center" vertical="center" wrapText="1"/>
    </xf>
    <xf numFmtId="176" fontId="13" fillId="0" borderId="16" xfId="0" applyNumberFormat="1" applyFont="1" applyBorder="1" applyAlignment="1">
      <alignment horizontal="center" vertical="center"/>
    </xf>
    <xf numFmtId="0" fontId="68" fillId="0" borderId="0" xfId="0" applyFont="1"/>
    <xf numFmtId="0" fontId="21" fillId="0" borderId="0" xfId="0" applyFont="1"/>
    <xf numFmtId="0" fontId="1" fillId="0" borderId="0" xfId="0" applyFont="1" applyAlignment="1">
      <alignment vertical="center"/>
    </xf>
    <xf numFmtId="0" fontId="22" fillId="0" borderId="0" xfId="0" applyFont="1" applyAlignment="1">
      <alignment horizontal="left" vertical="center" wrapText="1" indent="1"/>
    </xf>
    <xf numFmtId="0" fontId="1" fillId="0" borderId="0" xfId="0" applyFont="1" applyAlignment="1">
      <alignment vertical="center" wrapText="1"/>
    </xf>
    <xf numFmtId="0" fontId="40" fillId="0" borderId="0" xfId="0" applyFont="1" applyAlignment="1">
      <alignment vertical="center"/>
    </xf>
    <xf numFmtId="0" fontId="22" fillId="0" borderId="0" xfId="0" applyFont="1" applyAlignment="1">
      <alignment horizontal="left" vertical="center" indent="1"/>
    </xf>
    <xf numFmtId="0" fontId="50" fillId="0" borderId="0" xfId="0" applyFont="1" applyAlignment="1">
      <alignment horizontal="center" vertical="center" wrapText="1"/>
    </xf>
    <xf numFmtId="0" fontId="22" fillId="0" borderId="0" xfId="0" applyFont="1" applyAlignment="1">
      <alignment horizontal="left" vertical="center" wrapText="1" indent="1"/>
    </xf>
    <xf numFmtId="0" fontId="22" fillId="0" borderId="27" xfId="0" applyFont="1" applyBorder="1" applyAlignment="1">
      <alignment horizontal="left" vertical="center" wrapText="1" indent="1"/>
    </xf>
    <xf numFmtId="10" fontId="13" fillId="0" borderId="15" xfId="126" applyNumberFormat="1" applyFont="1" applyFill="1" applyBorder="1" applyAlignment="1" applyProtection="1">
      <alignment horizontal="center" vertical="center"/>
    </xf>
    <xf numFmtId="10" fontId="13" fillId="0" borderId="16" xfId="126" applyNumberFormat="1" applyFont="1" applyFill="1" applyBorder="1" applyAlignment="1" applyProtection="1">
      <alignment horizontal="center" vertical="center"/>
    </xf>
    <xf numFmtId="10" fontId="13" fillId="25" borderId="15" xfId="126" applyNumberFormat="1" applyFont="1" applyFill="1" applyBorder="1" applyAlignment="1" applyProtection="1">
      <alignment horizontal="center" vertical="center"/>
    </xf>
    <xf numFmtId="10" fontId="13" fillId="25" borderId="16" xfId="126" applyNumberFormat="1" applyFont="1" applyFill="1" applyBorder="1" applyAlignment="1" applyProtection="1">
      <alignment horizontal="center" vertical="center"/>
    </xf>
    <xf numFmtId="0" fontId="44" fillId="21" borderId="0" xfId="0" applyFont="1" applyFill="1" applyAlignment="1" applyProtection="1">
      <alignment horizontal="center" vertical="center" wrapText="1"/>
      <protection hidden="1"/>
    </xf>
    <xf numFmtId="0" fontId="66" fillId="0" borderId="50"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52" xfId="0" applyFont="1" applyBorder="1" applyAlignment="1">
      <alignment horizontal="center" vertical="center" wrapText="1"/>
    </xf>
    <xf numFmtId="0" fontId="65" fillId="21" borderId="0" xfId="0" applyFont="1" applyFill="1" applyAlignment="1" applyProtection="1">
      <alignment horizontal="center" vertical="center"/>
      <protection hidden="1"/>
    </xf>
    <xf numFmtId="0" fontId="66" fillId="0" borderId="61" xfId="0" applyFont="1" applyBorder="1" applyAlignment="1">
      <alignment horizontal="center" vertical="center" wrapText="1"/>
    </xf>
    <xf numFmtId="0" fontId="66" fillId="0" borderId="0" xfId="0" applyFont="1" applyAlignment="1">
      <alignment horizontal="center" vertical="center" wrapText="1"/>
    </xf>
    <xf numFmtId="0" fontId="63" fillId="0" borderId="34" xfId="0" applyFont="1" applyBorder="1" applyAlignment="1" applyProtection="1">
      <alignment horizontal="left" vertical="center" wrapText="1"/>
      <protection hidden="1"/>
    </xf>
    <xf numFmtId="0" fontId="26" fillId="0" borderId="24" xfId="0" applyFont="1" applyBorder="1" applyAlignment="1">
      <alignment horizontal="left" vertical="center" wrapText="1"/>
    </xf>
    <xf numFmtId="0" fontId="26" fillId="0" borderId="0" xfId="0" applyFont="1" applyAlignment="1">
      <alignment horizontal="left" vertical="center" wrapText="1"/>
    </xf>
    <xf numFmtId="0" fontId="66" fillId="0" borderId="47" xfId="0" applyFont="1" applyBorder="1" applyAlignment="1">
      <alignment horizontal="center" wrapText="1"/>
    </xf>
    <xf numFmtId="0" fontId="66" fillId="0" borderId="48" xfId="0" applyFont="1" applyBorder="1" applyAlignment="1">
      <alignment horizontal="center" wrapText="1"/>
    </xf>
    <xf numFmtId="0" fontId="66" fillId="0" borderId="49" xfId="0" applyFont="1" applyBorder="1" applyAlignment="1">
      <alignment horizontal="center" wrapText="1"/>
    </xf>
    <xf numFmtId="0" fontId="51" fillId="24" borderId="41" xfId="124" applyFont="1" applyFill="1" applyBorder="1" applyAlignment="1" applyProtection="1">
      <alignment horizontal="center" vertical="center"/>
      <protection hidden="1"/>
    </xf>
    <xf numFmtId="0" fontId="51" fillId="24" borderId="42" xfId="124" applyFont="1" applyFill="1" applyBorder="1" applyAlignment="1" applyProtection="1">
      <alignment horizontal="center" vertical="center"/>
      <protection hidden="1"/>
    </xf>
    <xf numFmtId="10" fontId="51" fillId="24" borderId="42" xfId="99" applyNumberFormat="1" applyFont="1" applyFill="1" applyBorder="1" applyAlignment="1" applyProtection="1">
      <alignment horizontal="center" vertical="center"/>
      <protection hidden="1"/>
    </xf>
    <xf numFmtId="176" fontId="51" fillId="24" borderId="42" xfId="124" applyNumberFormat="1" applyFont="1" applyFill="1" applyBorder="1" applyAlignment="1" applyProtection="1">
      <alignment horizontal="center" vertical="center"/>
      <protection hidden="1"/>
    </xf>
    <xf numFmtId="176" fontId="51" fillId="24" borderId="43" xfId="124" applyNumberFormat="1" applyFont="1" applyFill="1" applyBorder="1" applyAlignment="1" applyProtection="1">
      <alignment horizontal="center" vertical="center"/>
      <protection hidden="1"/>
    </xf>
    <xf numFmtId="0" fontId="53" fillId="0" borderId="0" xfId="0" applyFont="1" applyAlignment="1" applyProtection="1">
      <alignment horizontal="left"/>
      <protection hidden="1"/>
    </xf>
    <xf numFmtId="176" fontId="13" fillId="0" borderId="0" xfId="34" applyNumberFormat="1" applyFont="1" applyFill="1" applyBorder="1" applyAlignment="1" applyProtection="1">
      <alignment horizontal="left" vertical="center"/>
    </xf>
    <xf numFmtId="0" fontId="57" fillId="0" borderId="44" xfId="124" applyFont="1" applyBorder="1" applyAlignment="1" applyProtection="1">
      <alignment horizontal="center" vertical="center" wrapText="1"/>
      <protection hidden="1"/>
    </xf>
    <xf numFmtId="0" fontId="57" fillId="0" borderId="45" xfId="124" applyFont="1" applyBorder="1" applyAlignment="1" applyProtection="1">
      <alignment horizontal="center" vertical="center" wrapText="1"/>
      <protection hidden="1"/>
    </xf>
    <xf numFmtId="0" fontId="57" fillId="0" borderId="46" xfId="124" applyFont="1" applyBorder="1" applyAlignment="1" applyProtection="1">
      <alignment horizontal="center" vertical="center" wrapText="1"/>
      <protection hidden="1"/>
    </xf>
    <xf numFmtId="0" fontId="44" fillId="0" borderId="0" xfId="124" applyFont="1" applyAlignment="1" applyProtection="1">
      <alignment horizontal="center" vertical="center"/>
      <protection hidden="1"/>
    </xf>
    <xf numFmtId="0" fontId="44" fillId="0" borderId="0" xfId="124" applyFont="1" applyAlignment="1" applyProtection="1">
      <alignment horizontal="center" vertical="center" wrapText="1"/>
      <protection hidden="1"/>
    </xf>
    <xf numFmtId="0" fontId="51" fillId="0" borderId="41" xfId="124" applyFont="1" applyBorder="1" applyAlignment="1" applyProtection="1">
      <alignment horizontal="center" vertical="center"/>
      <protection hidden="1"/>
    </xf>
    <xf numFmtId="0" fontId="51" fillId="0" borderId="42" xfId="124" applyFont="1" applyBorder="1" applyAlignment="1" applyProtection="1">
      <alignment horizontal="center" vertical="center"/>
      <protection hidden="1"/>
    </xf>
    <xf numFmtId="10" fontId="51" fillId="0" borderId="42" xfId="99" applyNumberFormat="1" applyFont="1" applyFill="1" applyBorder="1" applyAlignment="1" applyProtection="1">
      <alignment horizontal="center" vertical="center"/>
      <protection hidden="1"/>
    </xf>
    <xf numFmtId="176" fontId="51" fillId="0" borderId="42" xfId="124" applyNumberFormat="1" applyFont="1" applyBorder="1" applyAlignment="1" applyProtection="1">
      <alignment horizontal="center" vertical="center"/>
      <protection hidden="1"/>
    </xf>
    <xf numFmtId="176" fontId="51" fillId="0" borderId="43" xfId="124" applyNumberFormat="1" applyFont="1" applyBorder="1" applyAlignment="1" applyProtection="1">
      <alignment horizontal="center" vertical="center"/>
      <protection hidden="1"/>
    </xf>
    <xf numFmtId="164" fontId="50" fillId="0" borderId="0" xfId="124" applyNumberFormat="1" applyFont="1" applyAlignment="1" applyProtection="1">
      <alignment horizontal="center" vertical="center" wrapText="1"/>
      <protection hidden="1"/>
    </xf>
    <xf numFmtId="164" fontId="2" fillId="0" borderId="0" xfId="124" applyNumberFormat="1" applyFont="1" applyAlignment="1" applyProtection="1">
      <alignment horizontal="center" vertical="top"/>
      <protection hidden="1"/>
    </xf>
    <xf numFmtId="0" fontId="2" fillId="0" borderId="21" xfId="0" applyFont="1" applyBorder="1" applyAlignment="1" applyProtection="1">
      <alignment horizontal="left" vertical="center" wrapText="1"/>
      <protection hidden="1"/>
    </xf>
    <xf numFmtId="0" fontId="2" fillId="0" borderId="20" xfId="0" applyFont="1" applyBorder="1" applyAlignment="1" applyProtection="1">
      <alignment horizontal="left" vertical="center" wrapText="1"/>
      <protection hidden="1"/>
    </xf>
    <xf numFmtId="0" fontId="2" fillId="0" borderId="29" xfId="0" applyFont="1" applyBorder="1" applyAlignment="1" applyProtection="1">
      <alignment horizontal="left" vertical="center" wrapText="1"/>
      <protection hidden="1"/>
    </xf>
    <xf numFmtId="0" fontId="2" fillId="0" borderId="23"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22" fillId="6" borderId="23" xfId="0" applyFont="1" applyFill="1" applyBorder="1" applyAlignment="1" applyProtection="1">
      <alignment horizontal="left" vertical="center"/>
      <protection locked="0"/>
    </xf>
    <xf numFmtId="0" fontId="22" fillId="6" borderId="0" xfId="0" applyFont="1" applyFill="1" applyAlignment="1" applyProtection="1">
      <alignment horizontal="left" vertical="center"/>
      <protection locked="0"/>
    </xf>
    <xf numFmtId="0" fontId="22" fillId="6" borderId="8" xfId="0" applyFont="1" applyFill="1" applyBorder="1" applyAlignment="1" applyProtection="1">
      <alignment horizontal="left" vertical="center"/>
      <protection locked="0"/>
    </xf>
    <xf numFmtId="14" fontId="1" fillId="0" borderId="60" xfId="95" applyNumberFormat="1" applyFont="1" applyBorder="1" applyAlignment="1" applyProtection="1">
      <alignment horizontal="left" vertical="top"/>
      <protection locked="0"/>
    </xf>
    <xf numFmtId="14" fontId="1" fillId="0" borderId="2" xfId="95" applyNumberFormat="1" applyFont="1" applyBorder="1" applyAlignment="1" applyProtection="1">
      <alignment horizontal="left" vertical="top"/>
      <protection locked="0"/>
    </xf>
    <xf numFmtId="0" fontId="1" fillId="0" borderId="15" xfId="95" applyFont="1" applyBorder="1" applyAlignment="1" applyProtection="1">
      <alignment horizontal="left" vertical="top"/>
      <protection locked="0"/>
    </xf>
    <xf numFmtId="0" fontId="1" fillId="0" borderId="15" xfId="0" applyFont="1" applyBorder="1" applyAlignment="1" applyProtection="1">
      <alignment horizontal="left" vertical="top"/>
      <protection locked="0"/>
    </xf>
    <xf numFmtId="0" fontId="1" fillId="0" borderId="16" xfId="0" applyFont="1" applyBorder="1" applyAlignment="1" applyProtection="1">
      <alignment horizontal="left" vertical="top"/>
      <protection locked="0"/>
    </xf>
    <xf numFmtId="0" fontId="19" fillId="0" borderId="10" xfId="95" applyFont="1" applyBorder="1" applyAlignment="1" applyProtection="1">
      <alignment horizontal="center" vertical="center"/>
      <protection hidden="1"/>
    </xf>
    <xf numFmtId="165" fontId="19" fillId="0" borderId="10" xfId="95" applyNumberFormat="1" applyFont="1" applyBorder="1" applyAlignment="1" applyProtection="1">
      <alignment horizontal="center" vertical="center"/>
      <protection locked="0" hidden="1"/>
    </xf>
    <xf numFmtId="0" fontId="19" fillId="0" borderId="10" xfId="95" applyFont="1" applyBorder="1" applyAlignment="1" applyProtection="1">
      <alignment horizontal="left" vertical="center"/>
      <protection locked="0" hidden="1"/>
    </xf>
    <xf numFmtId="0" fontId="19" fillId="0" borderId="57" xfId="95" applyFont="1" applyBorder="1" applyAlignment="1" applyProtection="1">
      <alignment horizontal="left" vertical="center"/>
      <protection hidden="1"/>
    </xf>
    <xf numFmtId="0" fontId="19" fillId="0" borderId="39" xfId="95" applyFont="1" applyBorder="1" applyAlignment="1" applyProtection="1">
      <alignment horizontal="left" vertical="center"/>
      <protection hidden="1"/>
    </xf>
    <xf numFmtId="0" fontId="18" fillId="6" borderId="19" xfId="0" applyFont="1" applyFill="1" applyBorder="1" applyAlignment="1" applyProtection="1">
      <alignment horizontal="left" vertical="top"/>
      <protection hidden="1"/>
    </xf>
    <xf numFmtId="0" fontId="18" fillId="6" borderId="20" xfId="0" applyFont="1" applyFill="1" applyBorder="1" applyAlignment="1" applyProtection="1">
      <alignment horizontal="left" vertical="top"/>
      <protection hidden="1"/>
    </xf>
    <xf numFmtId="0" fontId="18" fillId="6" borderId="28" xfId="0" applyFont="1" applyFill="1" applyBorder="1" applyAlignment="1" applyProtection="1">
      <alignment horizontal="left" vertical="top"/>
      <protection hidden="1"/>
    </xf>
    <xf numFmtId="0" fontId="18" fillId="6" borderId="21" xfId="0" applyFont="1" applyFill="1" applyBorder="1" applyAlignment="1" applyProtection="1">
      <alignment horizontal="left" vertical="top"/>
      <protection hidden="1"/>
    </xf>
    <xf numFmtId="0" fontId="18" fillId="6" borderId="29" xfId="0" applyFont="1" applyFill="1" applyBorder="1" applyAlignment="1" applyProtection="1">
      <alignment horizontal="left" vertical="top"/>
      <protection hidden="1"/>
    </xf>
    <xf numFmtId="0" fontId="1" fillId="6" borderId="25" xfId="0" applyFont="1" applyFill="1" applyBorder="1" applyAlignment="1" applyProtection="1">
      <alignment horizontal="left"/>
      <protection locked="0"/>
    </xf>
    <xf numFmtId="0" fontId="1" fillId="6" borderId="26" xfId="0" applyFont="1" applyFill="1" applyBorder="1" applyAlignment="1" applyProtection="1">
      <alignment horizontal="left"/>
      <protection locked="0"/>
    </xf>
    <xf numFmtId="0" fontId="1" fillId="6" borderId="32" xfId="0" applyFont="1" applyFill="1" applyBorder="1" applyAlignment="1" applyProtection="1">
      <alignment horizontal="left"/>
      <protection locked="0"/>
    </xf>
    <xf numFmtId="0" fontId="1" fillId="6" borderId="33" xfId="0" applyFont="1" applyFill="1" applyBorder="1" applyAlignment="1" applyProtection="1">
      <alignment horizontal="left"/>
      <protection locked="0"/>
    </xf>
    <xf numFmtId="0" fontId="0" fillId="0" borderId="33" xfId="0" applyBorder="1" applyAlignment="1" applyProtection="1">
      <alignment horizontal="left"/>
      <protection locked="0" hidden="1"/>
    </xf>
    <xf numFmtId="0" fontId="0" fillId="0" borderId="32" xfId="0" applyBorder="1" applyAlignment="1" applyProtection="1">
      <alignment horizontal="left"/>
      <protection locked="0" hidden="1"/>
    </xf>
    <xf numFmtId="175" fontId="1" fillId="6" borderId="33" xfId="0" applyNumberFormat="1" applyFont="1" applyFill="1" applyBorder="1" applyAlignment="1" applyProtection="1">
      <alignment horizontal="left"/>
      <protection locked="0"/>
    </xf>
    <xf numFmtId="175" fontId="1" fillId="6" borderId="18" xfId="0" applyNumberFormat="1" applyFont="1" applyFill="1" applyBorder="1" applyAlignment="1" applyProtection="1">
      <alignment horizontal="left"/>
      <protection locked="0"/>
    </xf>
    <xf numFmtId="0" fontId="18" fillId="6" borderId="4" xfId="0" applyFont="1" applyFill="1" applyBorder="1" applyAlignment="1" applyProtection="1">
      <alignment horizontal="left" vertical="top"/>
      <protection hidden="1"/>
    </xf>
    <xf numFmtId="0" fontId="18" fillId="6" borderId="5" xfId="0" applyFont="1" applyFill="1" applyBorder="1" applyAlignment="1" applyProtection="1">
      <alignment horizontal="left" vertical="top"/>
      <protection hidden="1"/>
    </xf>
    <xf numFmtId="0" fontId="18" fillId="6" borderId="54" xfId="0" applyFont="1" applyFill="1" applyBorder="1" applyAlignment="1" applyProtection="1">
      <alignment horizontal="left" vertical="top"/>
      <protection hidden="1"/>
    </xf>
    <xf numFmtId="0" fontId="18" fillId="6" borderId="40" xfId="0" applyFont="1" applyFill="1" applyBorder="1" applyAlignment="1" applyProtection="1">
      <alignment horizontal="left" vertical="top"/>
      <protection hidden="1"/>
    </xf>
    <xf numFmtId="0" fontId="18" fillId="6" borderId="6" xfId="0" applyFont="1" applyFill="1" applyBorder="1" applyAlignment="1" applyProtection="1">
      <alignment horizontal="left" vertical="top"/>
      <protection hidden="1"/>
    </xf>
    <xf numFmtId="0" fontId="1" fillId="6" borderId="31" xfId="0" applyFont="1" applyFill="1" applyBorder="1" applyAlignment="1" applyProtection="1">
      <alignment horizontal="left"/>
      <protection locked="0"/>
    </xf>
    <xf numFmtId="0" fontId="1" fillId="6" borderId="24" xfId="0" applyFont="1" applyFill="1" applyBorder="1" applyAlignment="1" applyProtection="1">
      <alignment horizontal="left"/>
      <protection locked="0"/>
    </xf>
    <xf numFmtId="0" fontId="1" fillId="6" borderId="30" xfId="0" applyFont="1" applyFill="1" applyBorder="1" applyAlignment="1" applyProtection="1">
      <alignment horizontal="left"/>
      <protection locked="0"/>
    </xf>
    <xf numFmtId="0" fontId="1" fillId="6" borderId="13" xfId="0" applyFont="1" applyFill="1" applyBorder="1" applyAlignment="1" applyProtection="1">
      <alignment horizontal="left"/>
      <protection locked="0"/>
    </xf>
    <xf numFmtId="0" fontId="0" fillId="0" borderId="13" xfId="0" applyBorder="1" applyAlignment="1" applyProtection="1">
      <alignment horizontal="left"/>
      <protection locked="0" hidden="1"/>
    </xf>
    <xf numFmtId="0" fontId="0" fillId="0" borderId="30" xfId="0" applyBorder="1" applyAlignment="1" applyProtection="1">
      <alignment horizontal="left"/>
      <protection locked="0" hidden="1"/>
    </xf>
    <xf numFmtId="175" fontId="1" fillId="6" borderId="13" xfId="0" applyNumberFormat="1" applyFont="1" applyFill="1" applyBorder="1" applyAlignment="1" applyProtection="1">
      <alignment horizontal="left"/>
      <protection locked="0"/>
    </xf>
    <xf numFmtId="175" fontId="1" fillId="6" borderId="12" xfId="0" applyNumberFormat="1" applyFont="1" applyFill="1" applyBorder="1" applyAlignment="1" applyProtection="1">
      <alignment horizontal="left"/>
      <protection locked="0"/>
    </xf>
    <xf numFmtId="49" fontId="1" fillId="6" borderId="13" xfId="0" applyNumberFormat="1" applyFont="1" applyFill="1" applyBorder="1" applyAlignment="1" applyProtection="1">
      <alignment horizontal="left"/>
      <protection locked="0"/>
    </xf>
    <xf numFmtId="49" fontId="1" fillId="6" borderId="30" xfId="0" applyNumberFormat="1" applyFont="1" applyFill="1" applyBorder="1" applyAlignment="1" applyProtection="1">
      <alignment horizontal="left"/>
      <protection locked="0"/>
    </xf>
    <xf numFmtId="0" fontId="1" fillId="6" borderId="23" xfId="0" applyFont="1" applyFill="1" applyBorder="1" applyAlignment="1" applyProtection="1">
      <alignment horizontal="left"/>
      <protection locked="0"/>
    </xf>
    <xf numFmtId="0" fontId="1" fillId="6" borderId="0" xfId="0" applyFont="1" applyFill="1" applyAlignment="1" applyProtection="1">
      <alignment horizontal="left"/>
      <protection locked="0"/>
    </xf>
    <xf numFmtId="0" fontId="1" fillId="6" borderId="27" xfId="0" applyFont="1" applyFill="1" applyBorder="1" applyAlignment="1" applyProtection="1">
      <alignment horizontal="left"/>
      <protection locked="0"/>
    </xf>
    <xf numFmtId="0" fontId="22" fillId="6" borderId="23" xfId="0" applyFont="1" applyFill="1" applyBorder="1" applyAlignment="1" applyProtection="1">
      <alignment horizontal="left"/>
      <protection locked="0"/>
    </xf>
    <xf numFmtId="0" fontId="22" fillId="6" borderId="27" xfId="0" applyFont="1" applyFill="1" applyBorder="1" applyAlignment="1" applyProtection="1">
      <alignment horizontal="left"/>
      <protection locked="0"/>
    </xf>
    <xf numFmtId="49" fontId="1" fillId="6" borderId="23" xfId="0" applyNumberFormat="1" applyFont="1" applyFill="1" applyBorder="1" applyAlignment="1" applyProtection="1">
      <alignment horizontal="left"/>
      <protection locked="0"/>
    </xf>
    <xf numFmtId="49" fontId="1" fillId="6" borderId="27" xfId="0" applyNumberFormat="1" applyFont="1" applyFill="1" applyBorder="1" applyAlignment="1" applyProtection="1">
      <alignment horizontal="left"/>
      <protection locked="0"/>
    </xf>
    <xf numFmtId="175" fontId="1" fillId="6" borderId="23" xfId="0" applyNumberFormat="1" applyFont="1" applyFill="1" applyBorder="1" applyAlignment="1" applyProtection="1">
      <alignment horizontal="left"/>
      <protection locked="0"/>
    </xf>
    <xf numFmtId="175" fontId="1" fillId="6" borderId="8" xfId="0" applyNumberFormat="1" applyFont="1" applyFill="1" applyBorder="1" applyAlignment="1" applyProtection="1">
      <alignment horizontal="left"/>
      <protection locked="0"/>
    </xf>
    <xf numFmtId="14" fontId="1" fillId="0" borderId="25" xfId="0" applyNumberFormat="1" applyFont="1" applyBorder="1" applyAlignment="1" applyProtection="1">
      <alignment horizontal="center"/>
      <protection locked="0"/>
    </xf>
    <xf numFmtId="14" fontId="1" fillId="0" borderId="26" xfId="0" applyNumberFormat="1" applyFont="1" applyBorder="1" applyAlignment="1" applyProtection="1">
      <alignment horizontal="center"/>
      <protection locked="0"/>
    </xf>
    <xf numFmtId="14" fontId="1" fillId="0" borderId="32" xfId="0"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32" xfId="0" applyBorder="1" applyAlignment="1" applyProtection="1">
      <alignment horizont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3" xfId="0" applyFont="1" applyBorder="1" applyAlignment="1" applyProtection="1">
      <alignment horizontal="center"/>
      <protection locked="0"/>
    </xf>
    <xf numFmtId="0" fontId="1" fillId="0" borderId="27" xfId="0" applyFont="1" applyBorder="1" applyAlignment="1" applyProtection="1">
      <alignment horizontal="center"/>
      <protection locked="0"/>
    </xf>
    <xf numFmtId="0" fontId="1" fillId="0" borderId="23"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8" fillId="0" borderId="40" xfId="0" applyFont="1" applyBorder="1" applyAlignment="1" applyProtection="1">
      <alignment horizontal="center" vertical="top"/>
      <protection hidden="1"/>
    </xf>
    <xf numFmtId="0" fontId="18" fillId="0" borderId="54" xfId="0" applyFont="1" applyBorder="1" applyAlignment="1" applyProtection="1">
      <alignment horizontal="center" vertical="top"/>
      <protection hidden="1"/>
    </xf>
    <xf numFmtId="0" fontId="18" fillId="0" borderId="5" xfId="0" applyFont="1" applyBorder="1" applyAlignment="1" applyProtection="1">
      <alignment horizontal="center" vertical="top"/>
      <protection hidden="1"/>
    </xf>
    <xf numFmtId="0" fontId="1" fillId="0" borderId="31" xfId="0" applyFont="1" applyBorder="1" applyAlignment="1" applyProtection="1">
      <alignment horizontal="left"/>
      <protection locked="0"/>
    </xf>
    <xf numFmtId="0" fontId="1" fillId="0" borderId="24" xfId="0" applyFont="1" applyBorder="1" applyAlignment="1" applyProtection="1">
      <alignment horizontal="left"/>
      <protection locked="0"/>
    </xf>
    <xf numFmtId="0" fontId="1" fillId="0" borderId="30" xfId="0" applyFont="1" applyBorder="1" applyAlignment="1" applyProtection="1">
      <alignment horizontal="left"/>
      <protection locked="0"/>
    </xf>
    <xf numFmtId="14" fontId="1" fillId="0" borderId="13" xfId="0" applyNumberFormat="1" applyFont="1" applyBorder="1" applyAlignment="1" applyProtection="1">
      <alignment horizontal="left"/>
      <protection locked="0"/>
    </xf>
    <xf numFmtId="0" fontId="1" fillId="0" borderId="13"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22" fillId="0" borderId="7" xfId="0" applyFont="1" applyBorder="1" applyAlignment="1" applyProtection="1">
      <alignment horizontal="left"/>
      <protection locked="0"/>
    </xf>
    <xf numFmtId="0" fontId="22" fillId="0" borderId="0" xfId="0" applyFont="1" applyAlignment="1" applyProtection="1">
      <alignment horizontal="left"/>
      <protection locked="0"/>
    </xf>
    <xf numFmtId="0" fontId="22" fillId="0" borderId="8" xfId="0" applyFont="1" applyBorder="1" applyAlignment="1" applyProtection="1">
      <alignment horizontal="left"/>
      <protection locked="0"/>
    </xf>
    <xf numFmtId="0" fontId="18" fillId="0" borderId="19" xfId="0" applyFont="1" applyBorder="1" applyAlignment="1" applyProtection="1">
      <alignment horizontal="center" vertical="center"/>
      <protection hidden="1"/>
    </xf>
    <xf numFmtId="0" fontId="18" fillId="0" borderId="28" xfId="0" applyFont="1" applyBorder="1" applyAlignment="1" applyProtection="1">
      <alignment horizontal="center" vertical="center"/>
      <protection hidden="1"/>
    </xf>
    <xf numFmtId="0" fontId="18" fillId="0" borderId="21" xfId="0" applyFont="1" applyBorder="1" applyAlignment="1" applyProtection="1">
      <alignment horizontal="center" vertical="center"/>
      <protection hidden="1"/>
    </xf>
    <xf numFmtId="0" fontId="18" fillId="0" borderId="20" xfId="0" applyFont="1" applyBorder="1" applyAlignment="1" applyProtection="1">
      <alignment horizontal="center" vertical="center"/>
      <protection hidden="1"/>
    </xf>
    <xf numFmtId="0" fontId="18" fillId="0" borderId="0" xfId="0" applyFont="1" applyAlignment="1" applyProtection="1">
      <alignment horizontal="center" vertical="top"/>
      <protection hidden="1"/>
    </xf>
    <xf numFmtId="14" fontId="1" fillId="0" borderId="31" xfId="0" applyNumberFormat="1" applyFont="1" applyBorder="1" applyProtection="1">
      <protection locked="0"/>
    </xf>
    <xf numFmtId="0" fontId="1" fillId="0" borderId="24" xfId="0" applyFont="1" applyBorder="1" applyProtection="1">
      <protection locked="0"/>
    </xf>
    <xf numFmtId="0" fontId="1" fillId="0" borderId="12" xfId="0" applyFont="1" applyBorder="1" applyProtection="1">
      <protection locked="0"/>
    </xf>
    <xf numFmtId="0" fontId="18" fillId="0" borderId="21" xfId="0" applyFont="1" applyBorder="1" applyAlignment="1" applyProtection="1">
      <alignment horizontal="left" vertical="top"/>
      <protection hidden="1"/>
    </xf>
    <xf numFmtId="0" fontId="18" fillId="0" borderId="20" xfId="0" applyFont="1" applyBorder="1" applyAlignment="1" applyProtection="1">
      <alignment horizontal="left" vertical="top"/>
      <protection hidden="1"/>
    </xf>
    <xf numFmtId="0" fontId="18" fillId="0" borderId="29" xfId="0" applyFont="1" applyBorder="1" applyAlignment="1" applyProtection="1">
      <alignment horizontal="left" vertical="top"/>
      <protection hidden="1"/>
    </xf>
    <xf numFmtId="14" fontId="1" fillId="0" borderId="31" xfId="0" applyNumberFormat="1" applyFont="1" applyBorder="1" applyAlignment="1" applyProtection="1">
      <alignment horizontal="left"/>
      <protection locked="0"/>
    </xf>
    <xf numFmtId="14" fontId="1" fillId="0" borderId="13" xfId="0" quotePrefix="1" applyNumberFormat="1" applyFont="1" applyBorder="1" applyAlignment="1" applyProtection="1">
      <alignment horizontal="left"/>
      <protection locked="0"/>
    </xf>
    <xf numFmtId="14" fontId="1" fillId="0" borderId="24" xfId="0" applyNumberFormat="1" applyFont="1" applyBorder="1" applyAlignment="1" applyProtection="1">
      <alignment horizontal="left"/>
      <protection locked="0"/>
    </xf>
    <xf numFmtId="14" fontId="1" fillId="0" borderId="12" xfId="0" applyNumberFormat="1" applyFont="1" applyBorder="1" applyAlignment="1" applyProtection="1">
      <alignment horizontal="left"/>
      <protection locked="0"/>
    </xf>
    <xf numFmtId="0" fontId="32" fillId="23" borderId="9" xfId="0" applyFont="1" applyFill="1" applyBorder="1" applyAlignment="1" applyProtection="1">
      <alignment horizontal="left" vertical="center"/>
      <protection hidden="1"/>
    </xf>
    <xf numFmtId="0" fontId="32" fillId="23" borderId="10" xfId="0" applyFont="1" applyFill="1" applyBorder="1" applyAlignment="1" applyProtection="1">
      <alignment horizontal="left" vertical="center"/>
      <protection hidden="1"/>
    </xf>
    <xf numFmtId="0" fontId="32" fillId="23" borderId="11" xfId="0" applyFont="1" applyFill="1" applyBorder="1" applyAlignment="1" applyProtection="1">
      <alignment horizontal="left" vertical="center"/>
      <protection hidden="1"/>
    </xf>
    <xf numFmtId="0" fontId="1" fillId="0" borderId="31" xfId="95" applyFont="1" applyBorder="1" applyAlignment="1" applyProtection="1">
      <alignment horizontal="left"/>
      <protection locked="0"/>
    </xf>
    <xf numFmtId="0" fontId="1" fillId="0" borderId="24" xfId="95" applyFont="1" applyBorder="1" applyAlignment="1" applyProtection="1">
      <alignment horizontal="left"/>
      <protection locked="0"/>
    </xf>
    <xf numFmtId="0" fontId="1" fillId="0" borderId="30" xfId="95" applyFont="1" applyBorder="1" applyAlignment="1" applyProtection="1">
      <alignment horizontal="left"/>
      <protection locked="0"/>
    </xf>
    <xf numFmtId="0" fontId="1" fillId="0" borderId="13" xfId="95" applyFont="1" applyBorder="1" applyAlignment="1" applyProtection="1">
      <alignment horizontal="center" vertical="top"/>
      <protection locked="0"/>
    </xf>
    <xf numFmtId="0" fontId="1" fillId="0" borderId="24" xfId="95" applyFont="1" applyBorder="1" applyAlignment="1" applyProtection="1">
      <alignment horizontal="center" vertical="top"/>
      <protection locked="0"/>
    </xf>
    <xf numFmtId="0" fontId="1" fillId="0" borderId="30" xfId="95" applyFont="1" applyBorder="1" applyAlignment="1" applyProtection="1">
      <alignment horizontal="center" vertical="top"/>
      <protection locked="0"/>
    </xf>
    <xf numFmtId="0" fontId="1" fillId="0" borderId="13" xfId="95" applyFont="1" applyBorder="1" applyAlignment="1" applyProtection="1">
      <alignment horizontal="left" vertical="top"/>
      <protection locked="0"/>
    </xf>
    <xf numFmtId="0" fontId="1" fillId="0" borderId="24" xfId="95" applyFont="1" applyBorder="1" applyAlignment="1" applyProtection="1">
      <alignment horizontal="left" vertical="top"/>
      <protection locked="0"/>
    </xf>
    <xf numFmtId="0" fontId="1" fillId="0" borderId="12" xfId="95" applyFont="1" applyBorder="1" applyAlignment="1" applyProtection="1">
      <alignment horizontal="left" vertical="top"/>
      <protection locked="0"/>
    </xf>
    <xf numFmtId="0" fontId="1" fillId="0" borderId="30" xfId="95" applyFont="1" applyBorder="1" applyAlignment="1" applyProtection="1">
      <alignment horizontal="left" vertical="top"/>
      <protection locked="0"/>
    </xf>
    <xf numFmtId="14" fontId="1" fillId="0" borderId="31" xfId="0" applyNumberFormat="1" applyFont="1" applyBorder="1" applyAlignment="1" applyProtection="1">
      <alignment horizontal="center"/>
      <protection locked="0"/>
    </xf>
    <xf numFmtId="14" fontId="1" fillId="0" borderId="24" xfId="0" applyNumberFormat="1"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24" xfId="0" applyFont="1" applyBorder="1" applyAlignment="1" applyProtection="1">
      <alignment horizontal="center"/>
      <protection locked="0"/>
    </xf>
    <xf numFmtId="0" fontId="1" fillId="0" borderId="30" xfId="0" applyFont="1" applyBorder="1" applyAlignment="1" applyProtection="1">
      <alignment horizontal="center"/>
      <protection locked="0"/>
    </xf>
  </cellXfs>
  <cellStyles count="127">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Actual Date" xfId="13" xr:uid="{00000000-0005-0000-0000-00000C000000}"/>
    <cellStyle name="Border Wht" xfId="14" xr:uid="{00000000-0005-0000-0000-00000D000000}"/>
    <cellStyle name="Comma [0] 2" xfId="15" xr:uid="{00000000-0005-0000-0000-00000E000000}"/>
    <cellStyle name="Comma 10" xfId="16" xr:uid="{00000000-0005-0000-0000-00000F000000}"/>
    <cellStyle name="Comma 11" xfId="17" xr:uid="{00000000-0005-0000-0000-000010000000}"/>
    <cellStyle name="Comma 12" xfId="18" xr:uid="{00000000-0005-0000-0000-000011000000}"/>
    <cellStyle name="Comma 13" xfId="19" xr:uid="{00000000-0005-0000-0000-000012000000}"/>
    <cellStyle name="Comma 14" xfId="20" xr:uid="{00000000-0005-0000-0000-000013000000}"/>
    <cellStyle name="Comma 15" xfId="21" xr:uid="{00000000-0005-0000-0000-000014000000}"/>
    <cellStyle name="Comma 16" xfId="22" xr:uid="{00000000-0005-0000-0000-000015000000}"/>
    <cellStyle name="Comma 17" xfId="23" xr:uid="{00000000-0005-0000-0000-000016000000}"/>
    <cellStyle name="Comma 2" xfId="24" xr:uid="{00000000-0005-0000-0000-000017000000}"/>
    <cellStyle name="Comma 2 2" xfId="25" xr:uid="{00000000-0005-0000-0000-000018000000}"/>
    <cellStyle name="Comma 3" xfId="26" xr:uid="{00000000-0005-0000-0000-000019000000}"/>
    <cellStyle name="Comma 3 2" xfId="27" xr:uid="{00000000-0005-0000-0000-00001A000000}"/>
    <cellStyle name="Comma 4" xfId="28" xr:uid="{00000000-0005-0000-0000-00001B000000}"/>
    <cellStyle name="Comma 5" xfId="29" xr:uid="{00000000-0005-0000-0000-00001C000000}"/>
    <cellStyle name="Comma 6" xfId="30" xr:uid="{00000000-0005-0000-0000-00001D000000}"/>
    <cellStyle name="Comma 7" xfId="31" xr:uid="{00000000-0005-0000-0000-00001E000000}"/>
    <cellStyle name="Comma 8" xfId="32" xr:uid="{00000000-0005-0000-0000-00001F000000}"/>
    <cellStyle name="Comma 9" xfId="33" xr:uid="{00000000-0005-0000-0000-000020000000}"/>
    <cellStyle name="Currency" xfId="34" builtinId="4"/>
    <cellStyle name="Currency [0] 2" xfId="35" xr:uid="{00000000-0005-0000-0000-000022000000}"/>
    <cellStyle name="Currency 10" xfId="36" xr:uid="{00000000-0005-0000-0000-000023000000}"/>
    <cellStyle name="Currency 11" xfId="37" xr:uid="{00000000-0005-0000-0000-000024000000}"/>
    <cellStyle name="Currency 2" xfId="38" xr:uid="{00000000-0005-0000-0000-000025000000}"/>
    <cellStyle name="Currency 2 2" xfId="39" xr:uid="{00000000-0005-0000-0000-000026000000}"/>
    <cellStyle name="Currency 3" xfId="40" xr:uid="{00000000-0005-0000-0000-000027000000}"/>
    <cellStyle name="Currency 4" xfId="41" xr:uid="{00000000-0005-0000-0000-000028000000}"/>
    <cellStyle name="Currency 5" xfId="42" xr:uid="{00000000-0005-0000-0000-000029000000}"/>
    <cellStyle name="Currency 6" xfId="43" xr:uid="{00000000-0005-0000-0000-00002A000000}"/>
    <cellStyle name="Currency 7" xfId="44" xr:uid="{00000000-0005-0000-0000-00002B000000}"/>
    <cellStyle name="Currency 8" xfId="45" xr:uid="{00000000-0005-0000-0000-00002C000000}"/>
    <cellStyle name="Currency 9" xfId="46" xr:uid="{00000000-0005-0000-0000-00002D000000}"/>
    <cellStyle name="Date" xfId="47" xr:uid="{00000000-0005-0000-0000-00002E000000}"/>
    <cellStyle name="Fixed" xfId="48" xr:uid="{00000000-0005-0000-0000-00002F000000}"/>
    <cellStyle name="Grey" xfId="49" xr:uid="{00000000-0005-0000-0000-000030000000}"/>
    <cellStyle name="HEADER" xfId="50" xr:uid="{00000000-0005-0000-0000-000031000000}"/>
    <cellStyle name="Heading1" xfId="51" xr:uid="{00000000-0005-0000-0000-000032000000}"/>
    <cellStyle name="Heading2" xfId="52" xr:uid="{00000000-0005-0000-0000-000033000000}"/>
    <cellStyle name="HIGHLIGHT" xfId="53" xr:uid="{00000000-0005-0000-0000-000034000000}"/>
    <cellStyle name="Hyperlink" xfId="123" builtinId="8"/>
    <cellStyle name="Input [yellow]" xfId="54" xr:uid="{00000000-0005-0000-0000-000036000000}"/>
    <cellStyle name="Input 2" xfId="55" xr:uid="{00000000-0005-0000-0000-000037000000}"/>
    <cellStyle name="Milliers [0]_EDYAN" xfId="56" xr:uid="{00000000-0005-0000-0000-000038000000}"/>
    <cellStyle name="Milliers_EDYAN" xfId="57" xr:uid="{00000000-0005-0000-0000-000039000000}"/>
    <cellStyle name="Monétaire [0]_EDYAN" xfId="58" xr:uid="{00000000-0005-0000-0000-00003A000000}"/>
    <cellStyle name="Monétaire_EDYAN" xfId="59" xr:uid="{00000000-0005-0000-0000-00003B000000}"/>
    <cellStyle name="no dec" xfId="60" xr:uid="{00000000-0005-0000-0000-00003C000000}"/>
    <cellStyle name="Normal" xfId="0" builtinId="0"/>
    <cellStyle name="Normal - Style1" xfId="61" xr:uid="{00000000-0005-0000-0000-00003E000000}"/>
    <cellStyle name="Normal 10" xfId="62" xr:uid="{00000000-0005-0000-0000-00003F000000}"/>
    <cellStyle name="Normal 11" xfId="63" xr:uid="{00000000-0005-0000-0000-000040000000}"/>
    <cellStyle name="Normal 11 2" xfId="125" xr:uid="{00000000-0005-0000-0000-000041000000}"/>
    <cellStyle name="Normal 12" xfId="64" xr:uid="{00000000-0005-0000-0000-000042000000}"/>
    <cellStyle name="Normal 13" xfId="65" xr:uid="{00000000-0005-0000-0000-000043000000}"/>
    <cellStyle name="Normal 14" xfId="66" xr:uid="{00000000-0005-0000-0000-000044000000}"/>
    <cellStyle name="Normal 15" xfId="67" xr:uid="{00000000-0005-0000-0000-000045000000}"/>
    <cellStyle name="Normal 16" xfId="68" xr:uid="{00000000-0005-0000-0000-000046000000}"/>
    <cellStyle name="Normal 17" xfId="69" xr:uid="{00000000-0005-0000-0000-000047000000}"/>
    <cellStyle name="Normal 18" xfId="70" xr:uid="{00000000-0005-0000-0000-000048000000}"/>
    <cellStyle name="Normal 19" xfId="71" xr:uid="{00000000-0005-0000-0000-000049000000}"/>
    <cellStyle name="Normal 2" xfId="72" xr:uid="{00000000-0005-0000-0000-00004A000000}"/>
    <cellStyle name="Normal 2 2" xfId="73" xr:uid="{00000000-0005-0000-0000-00004B000000}"/>
    <cellStyle name="Normal 2 2 2" xfId="74" xr:uid="{00000000-0005-0000-0000-00004C000000}"/>
    <cellStyle name="Normal 2 2 3" xfId="75" xr:uid="{00000000-0005-0000-0000-00004D000000}"/>
    <cellStyle name="Normal 2 2 4" xfId="76" xr:uid="{00000000-0005-0000-0000-00004E000000}"/>
    <cellStyle name="Normal 2 2 5" xfId="77" xr:uid="{00000000-0005-0000-0000-00004F000000}"/>
    <cellStyle name="Normal 2 2 6" xfId="78" xr:uid="{00000000-0005-0000-0000-000050000000}"/>
    <cellStyle name="Normal 2 3" xfId="79" xr:uid="{00000000-0005-0000-0000-000051000000}"/>
    <cellStyle name="Normal 2 4" xfId="124" xr:uid="{00000000-0005-0000-0000-000052000000}"/>
    <cellStyle name="Normal 20" xfId="80" xr:uid="{00000000-0005-0000-0000-000053000000}"/>
    <cellStyle name="Normal 3" xfId="81" xr:uid="{00000000-0005-0000-0000-000054000000}"/>
    <cellStyle name="Normal 3 2" xfId="82" xr:uid="{00000000-0005-0000-0000-000055000000}"/>
    <cellStyle name="Normal 3 3" xfId="83" xr:uid="{00000000-0005-0000-0000-000056000000}"/>
    <cellStyle name="Normal 4" xfId="84" xr:uid="{00000000-0005-0000-0000-000057000000}"/>
    <cellStyle name="Normal 4 2" xfId="85" xr:uid="{00000000-0005-0000-0000-000058000000}"/>
    <cellStyle name="Normal 5" xfId="86" xr:uid="{00000000-0005-0000-0000-000059000000}"/>
    <cellStyle name="Normal 5 2" xfId="87" xr:uid="{00000000-0005-0000-0000-00005A000000}"/>
    <cellStyle name="Normal 6" xfId="88" xr:uid="{00000000-0005-0000-0000-00005B000000}"/>
    <cellStyle name="Normal 6 2" xfId="89" xr:uid="{00000000-0005-0000-0000-00005C000000}"/>
    <cellStyle name="Normal 7" xfId="90" xr:uid="{00000000-0005-0000-0000-00005D000000}"/>
    <cellStyle name="Normal 7 2" xfId="91" xr:uid="{00000000-0005-0000-0000-00005E000000}"/>
    <cellStyle name="Normal 8" xfId="92" xr:uid="{00000000-0005-0000-0000-00005F000000}"/>
    <cellStyle name="Normal 8 2" xfId="93" xr:uid="{00000000-0005-0000-0000-000060000000}"/>
    <cellStyle name="Normal 9" xfId="94" xr:uid="{00000000-0005-0000-0000-000061000000}"/>
    <cellStyle name="Normal_TruServcredit app" xfId="95" xr:uid="{00000000-0005-0000-0000-000062000000}"/>
    <cellStyle name="Note 2" xfId="96" xr:uid="{00000000-0005-0000-0000-000063000000}"/>
    <cellStyle name="Note 3" xfId="97" xr:uid="{00000000-0005-0000-0000-000064000000}"/>
    <cellStyle name="Percent" xfId="126" builtinId="5"/>
    <cellStyle name="Percent [2]" xfId="98" xr:uid="{00000000-0005-0000-0000-000066000000}"/>
    <cellStyle name="Percent 10" xfId="99" xr:uid="{00000000-0005-0000-0000-000067000000}"/>
    <cellStyle name="Percent 11" xfId="100" xr:uid="{00000000-0005-0000-0000-000068000000}"/>
    <cellStyle name="Percent 12" xfId="101" xr:uid="{00000000-0005-0000-0000-000069000000}"/>
    <cellStyle name="Percent 13" xfId="102" xr:uid="{00000000-0005-0000-0000-00006A000000}"/>
    <cellStyle name="Percent 14" xfId="103" xr:uid="{00000000-0005-0000-0000-00006B000000}"/>
    <cellStyle name="Percent 15" xfId="104" xr:uid="{00000000-0005-0000-0000-00006C000000}"/>
    <cellStyle name="Percent 2" xfId="105" xr:uid="{00000000-0005-0000-0000-00006D000000}"/>
    <cellStyle name="Percent 2 2" xfId="106" xr:uid="{00000000-0005-0000-0000-00006E000000}"/>
    <cellStyle name="Percent 2 2 2" xfId="107" xr:uid="{00000000-0005-0000-0000-00006F000000}"/>
    <cellStyle name="Percent 2 3" xfId="108" xr:uid="{00000000-0005-0000-0000-000070000000}"/>
    <cellStyle name="Percent 3" xfId="109" xr:uid="{00000000-0005-0000-0000-000071000000}"/>
    <cellStyle name="Percent 3 2" xfId="110" xr:uid="{00000000-0005-0000-0000-000072000000}"/>
    <cellStyle name="Percent 4" xfId="111" xr:uid="{00000000-0005-0000-0000-000073000000}"/>
    <cellStyle name="Percent 4 2" xfId="112" xr:uid="{00000000-0005-0000-0000-000074000000}"/>
    <cellStyle name="Percent 5" xfId="113" xr:uid="{00000000-0005-0000-0000-000075000000}"/>
    <cellStyle name="Percent 6" xfId="114" xr:uid="{00000000-0005-0000-0000-000076000000}"/>
    <cellStyle name="Percent 7" xfId="115" xr:uid="{00000000-0005-0000-0000-000077000000}"/>
    <cellStyle name="Percent 8" xfId="116" xr:uid="{00000000-0005-0000-0000-000078000000}"/>
    <cellStyle name="Percent 9" xfId="117" xr:uid="{00000000-0005-0000-0000-000079000000}"/>
    <cellStyle name="Style 1" xfId="118" xr:uid="{00000000-0005-0000-0000-00007A000000}"/>
    <cellStyle name="Total 2" xfId="119" xr:uid="{00000000-0005-0000-0000-00007B000000}"/>
    <cellStyle name="Unprot" xfId="120" xr:uid="{00000000-0005-0000-0000-00007C000000}"/>
    <cellStyle name="Unprot$" xfId="121" xr:uid="{00000000-0005-0000-0000-00007D000000}"/>
    <cellStyle name="Unprotect" xfId="122"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CECEC"/>
      <rgbColor rgb="003B5E9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59532</xdr:colOff>
      <xdr:row>64</xdr:row>
      <xdr:rowOff>66675</xdr:rowOff>
    </xdr:from>
    <xdr:to>
      <xdr:col>8</xdr:col>
      <xdr:colOff>1419225</xdr:colOff>
      <xdr:row>66</xdr:row>
      <xdr:rowOff>38099</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269082" y="16992600"/>
          <a:ext cx="9989343" cy="295274"/>
        </a:xfrm>
        <a:prstGeom prst="roundRect">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6</xdr:col>
      <xdr:colOff>1804986</xdr:colOff>
      <xdr:row>1</xdr:row>
      <xdr:rowOff>47626</xdr:rowOff>
    </xdr:from>
    <xdr:to>
      <xdr:col>8</xdr:col>
      <xdr:colOff>911541</xdr:colOff>
      <xdr:row>3</xdr:row>
      <xdr:rowOff>147910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9011" y="209551"/>
          <a:ext cx="2409825" cy="416514"/>
        </a:xfrm>
        <a:prstGeom prst="rect">
          <a:avLst/>
        </a:prstGeom>
      </xdr:spPr>
    </xdr:pic>
    <xdr:clientData/>
  </xdr:twoCellAnchor>
  <xdr:twoCellAnchor editAs="oneCell">
    <xdr:from>
      <xdr:col>7</xdr:col>
      <xdr:colOff>864787</xdr:colOff>
      <xdr:row>67</xdr:row>
      <xdr:rowOff>161925</xdr:rowOff>
    </xdr:from>
    <xdr:to>
      <xdr:col>8</xdr:col>
      <xdr:colOff>1276350</xdr:colOff>
      <xdr:row>70</xdr:row>
      <xdr:rowOff>48293</xdr:rowOff>
    </xdr:to>
    <xdr:pic>
      <xdr:nvPicPr>
        <xdr:cNvPr id="5" name="Picture 4">
          <a:extLst>
            <a:ext uri="{FF2B5EF4-FFF2-40B4-BE49-F238E27FC236}">
              <a16:creationId xmlns:a16="http://schemas.microsoft.com/office/drawing/2014/main" id="{63AF0683-287B-49C9-A437-6585C4D230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4762" y="17640300"/>
          <a:ext cx="1830788" cy="4102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40</xdr:row>
      <xdr:rowOff>47625</xdr:rowOff>
    </xdr:from>
    <xdr:to>
      <xdr:col>6</xdr:col>
      <xdr:colOff>1071562</xdr:colOff>
      <xdr:row>41</xdr:row>
      <xdr:rowOff>2380</xdr:rowOff>
    </xdr:to>
    <xdr:sp macro="" textlink="">
      <xdr:nvSpPr>
        <xdr:cNvPr id="4" name="Rounded Rectangle 3">
          <a:extLst>
            <a:ext uri="{FF2B5EF4-FFF2-40B4-BE49-F238E27FC236}">
              <a16:creationId xmlns:a16="http://schemas.microsoft.com/office/drawing/2014/main" id="{00000000-0008-0000-0100-000004000000}"/>
            </a:ext>
          </a:extLst>
        </xdr:cNvPr>
        <xdr:cNvSpPr/>
      </xdr:nvSpPr>
      <xdr:spPr>
        <a:xfrm>
          <a:off x="257175" y="8858250"/>
          <a:ext cx="6596062" cy="202405"/>
        </a:xfrm>
        <a:prstGeom prst="roundRect">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100" b="1"/>
            <a:t>GREATAMERICA</a:t>
          </a:r>
          <a:r>
            <a:rPr lang="en-US" sz="1100" b="1" baseline="0"/>
            <a:t> </a:t>
          </a:r>
          <a:r>
            <a:rPr lang="en-US" sz="1100" b="1"/>
            <a:t>CONTACT INFORMATION</a:t>
          </a:r>
          <a:endParaRPr lang="en-US" sz="1100" b="1" baseline="0"/>
        </a:p>
        <a:p>
          <a:pPr algn="l"/>
          <a:endParaRPr lang="en-US" sz="1100"/>
        </a:p>
      </xdr:txBody>
    </xdr:sp>
    <xdr:clientData/>
  </xdr:twoCellAnchor>
  <xdr:twoCellAnchor editAs="oneCell">
    <xdr:from>
      <xdr:col>4</xdr:col>
      <xdr:colOff>881061</xdr:colOff>
      <xdr:row>1</xdr:row>
      <xdr:rowOff>57151</xdr:rowOff>
    </xdr:from>
    <xdr:to>
      <xdr:col>6</xdr:col>
      <xdr:colOff>1063941</xdr:colOff>
      <xdr:row>2</xdr:row>
      <xdr:rowOff>111715</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2936" y="390526"/>
          <a:ext cx="2419350" cy="411752"/>
        </a:xfrm>
        <a:prstGeom prst="rect">
          <a:avLst/>
        </a:prstGeom>
      </xdr:spPr>
    </xdr:pic>
    <xdr:clientData/>
  </xdr:twoCellAnchor>
  <xdr:twoCellAnchor>
    <xdr:from>
      <xdr:col>1</xdr:col>
      <xdr:colOff>38099</xdr:colOff>
      <xdr:row>17</xdr:row>
      <xdr:rowOff>0</xdr:rowOff>
    </xdr:from>
    <xdr:to>
      <xdr:col>6</xdr:col>
      <xdr:colOff>1095375</xdr:colOff>
      <xdr:row>18</xdr:row>
      <xdr:rowOff>114300</xdr:rowOff>
    </xdr:to>
    <xdr:sp macro="" textlink="">
      <xdr:nvSpPr>
        <xdr:cNvPr id="9" name="Rounded Rectangle 8">
          <a:extLst>
            <a:ext uri="{FF2B5EF4-FFF2-40B4-BE49-F238E27FC236}">
              <a16:creationId xmlns:a16="http://schemas.microsoft.com/office/drawing/2014/main" id="{00000000-0008-0000-0100-000009000000}"/>
            </a:ext>
          </a:extLst>
        </xdr:cNvPr>
        <xdr:cNvSpPr/>
      </xdr:nvSpPr>
      <xdr:spPr>
        <a:xfrm>
          <a:off x="247649" y="3238500"/>
          <a:ext cx="6629401" cy="419100"/>
        </a:xfrm>
        <a:prstGeom prst="roundRect">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baseline="0"/>
            <a:t>FINANCING OPTIONS</a:t>
          </a:r>
          <a:endParaRPr lang="en-US" sz="1100"/>
        </a:p>
      </xdr:txBody>
    </xdr:sp>
    <xdr:clientData/>
  </xdr:twoCellAnchor>
  <xdr:twoCellAnchor editAs="oneCell">
    <xdr:from>
      <xdr:col>5</xdr:col>
      <xdr:colOff>276225</xdr:colOff>
      <xdr:row>42</xdr:row>
      <xdr:rowOff>152400</xdr:rowOff>
    </xdr:from>
    <xdr:to>
      <xdr:col>6</xdr:col>
      <xdr:colOff>1057275</xdr:colOff>
      <xdr:row>44</xdr:row>
      <xdr:rowOff>153068</xdr:rowOff>
    </xdr:to>
    <xdr:pic>
      <xdr:nvPicPr>
        <xdr:cNvPr id="3" name="Picture 2">
          <a:extLst>
            <a:ext uri="{FF2B5EF4-FFF2-40B4-BE49-F238E27FC236}">
              <a16:creationId xmlns:a16="http://schemas.microsoft.com/office/drawing/2014/main" id="{D7112896-DFA1-4DDE-980A-EE349EBA1C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43475" y="10401300"/>
          <a:ext cx="1895475" cy="36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128221</xdr:colOff>
      <xdr:row>0</xdr:row>
      <xdr:rowOff>227135</xdr:rowOff>
    </xdr:from>
    <xdr:to>
      <xdr:col>13</xdr:col>
      <xdr:colOff>197617</xdr:colOff>
      <xdr:row>1</xdr:row>
      <xdr:rowOff>260106</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2042746" y="227135"/>
          <a:ext cx="2355396" cy="594946"/>
        </a:xfrm>
        <a:prstGeom prst="rect">
          <a:avLst/>
        </a:prstGeom>
        <a:noFill/>
        <a:ln w="9525">
          <a:noFill/>
          <a:miter lim="800000"/>
          <a:headEnd/>
          <a:tailEnd/>
        </a:ln>
      </xdr:spPr>
      <xdr:txBody>
        <a:bodyPr vertOverflow="clip" wrap="square" lIns="36576" tIns="27432" rIns="36576" bIns="0" anchor="t" upright="1"/>
        <a:lstStyle/>
        <a:p>
          <a:pPr algn="ctr" rtl="0">
            <a:defRPr sz="1000"/>
          </a:pPr>
          <a:r>
            <a:rPr lang="en-US" sz="1200" b="1" i="0" strike="noStrike">
              <a:solidFill>
                <a:srgbClr val="000000"/>
              </a:solidFill>
              <a:latin typeface="Arial"/>
              <a:ea typeface="Arial"/>
              <a:cs typeface="Arial"/>
            </a:rPr>
            <a:t>AGRICULTURE</a:t>
          </a:r>
        </a:p>
        <a:p>
          <a:pPr algn="ctr" rtl="0">
            <a:defRPr sz="1000"/>
          </a:pPr>
          <a:r>
            <a:rPr lang="en-US" sz="1200" b="1" i="0" strike="noStrike">
              <a:solidFill>
                <a:srgbClr val="000000"/>
              </a:solidFill>
              <a:latin typeface="Arial"/>
              <a:ea typeface="Arial"/>
              <a:cs typeface="Arial"/>
            </a:rPr>
            <a:t>CREDIT APPLICATION</a:t>
          </a:r>
          <a:endParaRPr lang="en-US" sz="1400" b="1" i="0" strike="noStrike">
            <a:solidFill>
              <a:srgbClr val="000000"/>
            </a:solidFill>
            <a:latin typeface="Arial"/>
            <a:ea typeface="Arial"/>
            <a:cs typeface="Arial"/>
          </a:endParaRPr>
        </a:p>
        <a:p>
          <a:pPr algn="ctr" rtl="0">
            <a:defRPr sz="1000"/>
          </a:pPr>
          <a:r>
            <a:rPr lang="en-US" sz="900" b="1" i="0" strike="noStrike">
              <a:solidFill>
                <a:srgbClr val="000000"/>
              </a:solidFill>
              <a:latin typeface="Arial"/>
              <a:ea typeface="Arial"/>
              <a:cs typeface="Arial"/>
            </a:rPr>
            <a:t>GreatAmerica Financial Services Corp.</a:t>
          </a:r>
          <a:endParaRPr lang="en-US" sz="900" b="0" i="0" strike="noStrike">
            <a:solidFill>
              <a:srgbClr val="000000"/>
            </a:solidFill>
            <a:latin typeface="Arial"/>
            <a:ea typeface="Arial"/>
            <a:cs typeface="Arial"/>
          </a:endParaRPr>
        </a:p>
      </xdr:txBody>
    </xdr:sp>
    <xdr:clientData/>
  </xdr:twoCellAnchor>
  <xdr:twoCellAnchor>
    <xdr:from>
      <xdr:col>1</xdr:col>
      <xdr:colOff>57150</xdr:colOff>
      <xdr:row>55</xdr:row>
      <xdr:rowOff>47625</xdr:rowOff>
    </xdr:from>
    <xdr:to>
      <xdr:col>17</xdr:col>
      <xdr:colOff>762000</xdr:colOff>
      <xdr:row>58</xdr:row>
      <xdr:rowOff>80596</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219075" y="10248900"/>
          <a:ext cx="6429375" cy="652096"/>
        </a:xfrm>
        <a:prstGeom prst="rect">
          <a:avLst/>
        </a:prstGeom>
        <a:solidFill>
          <a:srgbClr val="FFFFFF"/>
        </a:solidFill>
        <a:ln w="9525">
          <a:noFill/>
          <a:miter lim="800000"/>
          <a:headEnd/>
          <a:tailEnd/>
        </a:ln>
      </xdr:spPr>
      <xdr:txBody>
        <a:bodyPr vertOverflow="clip" wrap="square" lIns="27432" tIns="18288" rIns="0" bIns="0" anchor="t" upright="1"/>
        <a:lstStyle/>
        <a:p>
          <a:r>
            <a:rPr lang="en-US" sz="600">
              <a:latin typeface="+mn-lt"/>
              <a:ea typeface="+mn-ea"/>
              <a:cs typeface="+mn-cs"/>
            </a:rPr>
            <a:t>DISCLOSURE OF RIGHT TO REQUEST SPECIFIC REASONS FOR CREDIT DENIAL GIVEN AT TIME OF APPLICATION. If your application for business credit is denied, you have the right to a written statement of the specific reasons for the denial. To obtain the statement, please contact GreatAmerica Financial Services</a:t>
          </a:r>
          <a:r>
            <a:rPr lang="en-US" sz="600" baseline="0">
              <a:latin typeface="+mn-lt"/>
              <a:ea typeface="+mn-ea"/>
              <a:cs typeface="+mn-cs"/>
            </a:rPr>
            <a:t> Corp.</a:t>
          </a:r>
          <a:r>
            <a:rPr lang="en-US" sz="600">
              <a:latin typeface="+mn-lt"/>
              <a:ea typeface="+mn-ea"/>
              <a:cs typeface="+mn-cs"/>
            </a:rPr>
            <a:t>, 625 1st St SE, Cedar Rapids, Iowa 52401 (319-365-8000) within 60 days from the date you are notified of our decision. We will send you a written statement of reasons for the denial within 30 days of receiving your request for the statement. The Federal Equal Credit Opportunity Act prohibits creditors from discriminating against credit applicants on the basis of race, color, religion, national origin, sex, marital status, age (provided the applicant has the capacity to enter into a binding contract); because all or part of the applicant’s income derives from any public assistance program; or because the applicant has in good faith exercised any right under the Consumer Credit Protection Act.  The federal agency that administers compliance with this law concerning this creditor is the Federal Trade Commission, Equal Credit Opportunity, Washington, D.C. 20580.</a:t>
          </a:r>
        </a:p>
      </xdr:txBody>
    </xdr:sp>
    <xdr:clientData/>
  </xdr:twoCellAnchor>
  <xdr:twoCellAnchor editAs="oneCell">
    <xdr:from>
      <xdr:col>14</xdr:col>
      <xdr:colOff>344366</xdr:colOff>
      <xdr:row>0</xdr:row>
      <xdr:rowOff>51288</xdr:rowOff>
    </xdr:from>
    <xdr:to>
      <xdr:col>17</xdr:col>
      <xdr:colOff>735830</xdr:colOff>
      <xdr:row>0</xdr:row>
      <xdr:rowOff>344365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5891" y="51288"/>
          <a:ext cx="1696389" cy="293077"/>
        </a:xfrm>
        <a:prstGeom prst="rect">
          <a:avLst/>
        </a:prstGeom>
      </xdr:spPr>
    </xdr:pic>
    <xdr:clientData/>
  </xdr:twoCellAnchor>
  <xdr:twoCellAnchor>
    <xdr:from>
      <xdr:col>1</xdr:col>
      <xdr:colOff>21982</xdr:colOff>
      <xdr:row>0</xdr:row>
      <xdr:rowOff>14654</xdr:rowOff>
    </xdr:from>
    <xdr:to>
      <xdr:col>8</xdr:col>
      <xdr:colOff>230588</xdr:colOff>
      <xdr:row>1</xdr:row>
      <xdr:rowOff>47625</xdr:rowOff>
    </xdr:to>
    <xdr:sp macro="" textlink="">
      <xdr:nvSpPr>
        <xdr:cNvPr id="5" name="Text Box 1">
          <a:extLst>
            <a:ext uri="{FF2B5EF4-FFF2-40B4-BE49-F238E27FC236}">
              <a16:creationId xmlns:a16="http://schemas.microsoft.com/office/drawing/2014/main" id="{00000000-0008-0000-0200-000005000000}"/>
            </a:ext>
          </a:extLst>
        </xdr:cNvPr>
        <xdr:cNvSpPr txBox="1">
          <a:spLocks noChangeArrowheads="1"/>
        </xdr:cNvSpPr>
      </xdr:nvSpPr>
      <xdr:spPr bwMode="auto">
        <a:xfrm>
          <a:off x="183907" y="14654"/>
          <a:ext cx="2342206" cy="594946"/>
        </a:xfrm>
        <a:prstGeom prst="rect">
          <a:avLst/>
        </a:prstGeom>
        <a:noFill/>
        <a:ln w="9525">
          <a:noFill/>
          <a:miter lim="800000"/>
          <a:headEnd/>
          <a:tailEnd/>
        </a:ln>
      </xdr:spPr>
      <xdr:txBody>
        <a:bodyPr vertOverflow="clip" wrap="square" lIns="36576" tIns="27432" rIns="36576"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1" i="0">
              <a:effectLst/>
              <a:latin typeface="+mn-lt"/>
              <a:ea typeface="+mn-ea"/>
              <a:cs typeface="+mn-cs"/>
            </a:rPr>
            <a:t>EMAIL:</a:t>
          </a:r>
          <a:r>
            <a:rPr lang="en-US" sz="900" b="0" i="0">
              <a:effectLst/>
              <a:latin typeface="+mn-lt"/>
              <a:ea typeface="+mn-ea"/>
              <a:cs typeface="+mn-cs"/>
            </a:rPr>
            <a:t> SMGapplications@accountservicing.com</a:t>
          </a:r>
          <a:endParaRPr lang="en-US" sz="900">
            <a:effectLst/>
            <a:latin typeface="+mn-lt"/>
          </a:endParaRPr>
        </a:p>
        <a:p>
          <a:pPr algn="l" rtl="0">
            <a:defRPr sz="1000"/>
          </a:pPr>
          <a:r>
            <a:rPr lang="en-US" sz="900" b="1" i="0" strike="noStrike">
              <a:solidFill>
                <a:srgbClr val="000000"/>
              </a:solidFill>
              <a:latin typeface="+mn-lt"/>
              <a:ea typeface="Arial"/>
              <a:cs typeface="Arial"/>
            </a:rPr>
            <a:t>PHONE</a:t>
          </a:r>
          <a:r>
            <a:rPr lang="en-US" sz="900" b="0" i="0" strike="noStrike">
              <a:solidFill>
                <a:srgbClr val="000000"/>
              </a:solidFill>
              <a:latin typeface="+mn-lt"/>
              <a:ea typeface="Arial"/>
              <a:cs typeface="Arial"/>
            </a:rPr>
            <a:t>: 800-945-2644</a:t>
          </a:r>
        </a:p>
        <a:p>
          <a:pPr algn="l" rtl="0">
            <a:defRPr sz="1000"/>
          </a:pPr>
          <a:r>
            <a:rPr lang="en-US" sz="900" b="1" i="0" strike="noStrike">
              <a:solidFill>
                <a:srgbClr val="000000"/>
              </a:solidFill>
              <a:latin typeface="+mn-lt"/>
              <a:ea typeface="Arial"/>
              <a:cs typeface="Arial"/>
            </a:rPr>
            <a:t>FAX</a:t>
          </a:r>
          <a:r>
            <a:rPr lang="en-US" sz="900" b="0" i="0" strike="noStrike">
              <a:solidFill>
                <a:srgbClr val="000000"/>
              </a:solidFill>
              <a:latin typeface="+mn-lt"/>
              <a:ea typeface="Arial"/>
              <a:cs typeface="Arial"/>
            </a:rPr>
            <a:t>: 855-636-9493</a:t>
          </a:r>
        </a:p>
      </xdr:txBody>
    </xdr:sp>
    <xdr:clientData/>
  </xdr:twoCellAnchor>
</xdr:wsDr>
</file>

<file path=xl/persons/person.xml><?xml version="1.0" encoding="utf-8"?>
<personList xmlns="http://schemas.microsoft.com/office/spreadsheetml/2018/threadedcomments" xmlns:x="http://schemas.openxmlformats.org/spreadsheetml/2006/main">
  <person displayName="Liz Swanson" id="{A62B6BC3-8578-46B4-8630-7743E8DCEEA7}" userId="S::lswanson@greatamerica.com::626d052c-961a-4ff4-a342-f0499db20cb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40" dT="2022-07-13T14:30:57.57" personId="{A62B6BC3-8578-46B4-8630-7743E8DCEEA7}" id="{A68110DD-62EC-4C73-8E90-6F525C48CCE5}">
    <text>I16*0.1</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financesupport@accountservicing.com"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financesupport@greatamerica.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IW145"/>
  <sheetViews>
    <sheetView showGridLines="0" showRowColHeaders="0" tabSelected="1" zoomScaleNormal="100" zoomScaleSheetLayoutView="80" workbookViewId="0">
      <selection activeCell="D9" sqref="D9"/>
    </sheetView>
  </sheetViews>
  <sheetFormatPr defaultColWidth="0" defaultRowHeight="13.2" zeroHeight="1"/>
  <cols>
    <col min="1" max="1" width="3.109375" style="80" customWidth="1"/>
    <col min="2" max="2" width="3.5546875" style="80" customWidth="1"/>
    <col min="3" max="3" width="31" style="80" customWidth="1"/>
    <col min="4" max="5" width="20.88671875" style="80" customWidth="1"/>
    <col min="6" max="6" width="3.5546875" style="80" customWidth="1"/>
    <col min="7" max="7" width="28.33203125" style="80" customWidth="1"/>
    <col min="8" max="8" width="21.33203125" style="80" customWidth="1"/>
    <col min="9" max="9" width="21.5546875" style="80" bestFit="1" customWidth="1"/>
    <col min="10" max="10" width="3.44140625" style="80" customWidth="1"/>
    <col min="11" max="32" width="9.109375" style="85" hidden="1" customWidth="1"/>
    <col min="33" max="16384" width="9.109375" style="80" hidden="1"/>
  </cols>
  <sheetData>
    <row r="1" spans="1:32"/>
    <row r="2" spans="1:32"/>
    <row r="3" spans="1:32"/>
    <row r="4" spans="1:32"/>
    <row r="5" spans="1:32" s="96" customFormat="1" ht="28.8">
      <c r="A5" s="93"/>
      <c r="B5" s="107" t="s">
        <v>0</v>
      </c>
      <c r="C5" s="107"/>
      <c r="D5" s="107"/>
      <c r="E5" s="107"/>
      <c r="F5" s="107"/>
      <c r="G5" s="108"/>
      <c r="H5" s="108"/>
      <c r="I5" s="108"/>
      <c r="J5" s="94"/>
      <c r="K5" s="95"/>
      <c r="L5" s="95"/>
      <c r="M5" s="95"/>
      <c r="N5" s="95"/>
      <c r="O5" s="95"/>
      <c r="P5" s="95"/>
      <c r="Q5" s="95"/>
      <c r="R5" s="95"/>
      <c r="S5" s="95"/>
      <c r="T5" s="95"/>
      <c r="U5" s="95"/>
      <c r="V5" s="95"/>
      <c r="W5" s="95"/>
      <c r="X5" s="95"/>
      <c r="Y5" s="95"/>
      <c r="Z5" s="95"/>
      <c r="AA5" s="95"/>
      <c r="AB5" s="95"/>
      <c r="AC5" s="95"/>
      <c r="AD5" s="95"/>
      <c r="AE5" s="95"/>
      <c r="AF5" s="95"/>
    </row>
    <row r="6" spans="1:32">
      <c r="A6" s="57"/>
      <c r="B6" s="57"/>
      <c r="C6" s="58"/>
      <c r="D6" s="58"/>
      <c r="E6" s="58"/>
      <c r="F6" s="58"/>
      <c r="G6" s="58"/>
      <c r="H6" s="58"/>
      <c r="I6" s="59"/>
      <c r="J6" s="59"/>
    </row>
    <row r="7" spans="1:32" ht="17.399999999999999">
      <c r="A7" s="57"/>
      <c r="B7" s="57"/>
      <c r="C7" s="60" t="s">
        <v>1</v>
      </c>
      <c r="D7" s="61"/>
      <c r="E7" s="61"/>
      <c r="F7" s="61"/>
      <c r="G7" s="60" t="s">
        <v>2</v>
      </c>
      <c r="H7" s="62"/>
      <c r="J7" s="63"/>
    </row>
    <row r="8" spans="1:32" ht="6" customHeight="1">
      <c r="A8" s="57"/>
      <c r="B8" s="57"/>
      <c r="C8" s="61"/>
      <c r="D8" s="61"/>
      <c r="E8" s="61"/>
      <c r="F8" s="61"/>
      <c r="G8" s="61"/>
      <c r="H8" s="62"/>
      <c r="J8" s="63"/>
    </row>
    <row r="9" spans="1:32" s="252" customFormat="1" ht="32.1" customHeight="1">
      <c r="A9" s="103"/>
      <c r="B9" s="110" t="s">
        <v>3</v>
      </c>
      <c r="C9" s="253" t="s">
        <v>4</v>
      </c>
      <c r="D9" s="119">
        <v>1500</v>
      </c>
      <c r="E9" s="103"/>
      <c r="F9" s="110" t="s">
        <v>5</v>
      </c>
      <c r="G9" s="255" t="s">
        <v>6</v>
      </c>
      <c r="H9" s="256"/>
      <c r="I9" s="115">
        <v>0.03</v>
      </c>
      <c r="J9" s="104"/>
      <c r="K9" s="249"/>
      <c r="L9" s="249"/>
      <c r="M9" s="249"/>
      <c r="N9" s="249"/>
      <c r="O9" s="249"/>
      <c r="P9" s="249"/>
      <c r="Q9" s="249"/>
      <c r="R9" s="249"/>
      <c r="S9" s="249"/>
      <c r="T9" s="249"/>
      <c r="U9" s="249"/>
      <c r="V9" s="249"/>
      <c r="W9" s="249"/>
      <c r="X9" s="249"/>
      <c r="Y9" s="249"/>
      <c r="Z9" s="249"/>
      <c r="AA9" s="249"/>
      <c r="AB9" s="249"/>
      <c r="AC9" s="249"/>
      <c r="AD9" s="249"/>
      <c r="AE9" s="249"/>
      <c r="AF9" s="249"/>
    </row>
    <row r="10" spans="1:32" s="252" customFormat="1" ht="32.1" customHeight="1">
      <c r="A10" s="103"/>
      <c r="B10" s="110" t="s">
        <v>7</v>
      </c>
      <c r="C10" s="250" t="s">
        <v>8</v>
      </c>
      <c r="D10" s="120">
        <v>115</v>
      </c>
      <c r="E10" s="103"/>
      <c r="F10" s="110" t="s">
        <v>9</v>
      </c>
      <c r="G10" s="255" t="s">
        <v>10</v>
      </c>
      <c r="H10" s="256"/>
      <c r="I10" s="116">
        <v>3</v>
      </c>
      <c r="J10" s="104"/>
      <c r="K10" s="249"/>
      <c r="L10" s="249"/>
      <c r="M10" s="249"/>
      <c r="N10" s="249"/>
      <c r="O10" s="249"/>
      <c r="P10" s="249"/>
      <c r="Q10" s="249"/>
      <c r="R10" s="249"/>
      <c r="S10" s="249"/>
      <c r="T10" s="249"/>
      <c r="U10" s="249"/>
      <c r="V10" s="249"/>
      <c r="W10" s="249"/>
      <c r="X10" s="249"/>
      <c r="Y10" s="249"/>
      <c r="Z10" s="249"/>
      <c r="AA10" s="249"/>
      <c r="AB10" s="249"/>
      <c r="AC10" s="249"/>
      <c r="AD10" s="249"/>
      <c r="AE10" s="249"/>
      <c r="AF10" s="249"/>
    </row>
    <row r="11" spans="1:32" s="252" customFormat="1" ht="32.1" customHeight="1">
      <c r="A11" s="103"/>
      <c r="B11" s="110" t="s">
        <v>11</v>
      </c>
      <c r="C11" s="250" t="s">
        <v>12</v>
      </c>
      <c r="D11" s="119">
        <v>200</v>
      </c>
      <c r="E11" s="103"/>
      <c r="F11" s="110" t="s">
        <v>13</v>
      </c>
      <c r="G11" s="255" t="s">
        <v>14</v>
      </c>
      <c r="H11" s="256"/>
      <c r="I11" s="116">
        <v>5</v>
      </c>
      <c r="J11" s="104"/>
      <c r="K11" s="249"/>
      <c r="L11" s="249"/>
      <c r="M11" s="249"/>
      <c r="N11" s="249"/>
      <c r="O11" s="249"/>
      <c r="P11" s="249"/>
      <c r="Q11" s="249"/>
      <c r="R11" s="249"/>
      <c r="S11" s="249"/>
      <c r="T11" s="249"/>
      <c r="U11" s="249"/>
      <c r="V11" s="249"/>
      <c r="W11" s="249"/>
      <c r="X11" s="249"/>
      <c r="Y11" s="249"/>
      <c r="Z11" s="249"/>
      <c r="AA11" s="249"/>
      <c r="AB11" s="249"/>
      <c r="AC11" s="249"/>
      <c r="AD11" s="249"/>
      <c r="AE11" s="249"/>
      <c r="AF11" s="249"/>
    </row>
    <row r="12" spans="1:32" ht="32.1" customHeight="1">
      <c r="A12" s="57"/>
      <c r="B12" s="110" t="s">
        <v>15</v>
      </c>
      <c r="C12" s="250" t="s">
        <v>16</v>
      </c>
      <c r="D12" s="121">
        <v>3.5</v>
      </c>
      <c r="E12" s="57"/>
      <c r="F12" s="110" t="s">
        <v>17</v>
      </c>
      <c r="G12" s="255" t="s">
        <v>18</v>
      </c>
      <c r="H12" s="256"/>
      <c r="I12" s="116">
        <v>5</v>
      </c>
      <c r="J12" s="71"/>
    </row>
    <row r="13" spans="1:32" ht="32.1" customHeight="1">
      <c r="A13" s="57"/>
      <c r="B13" s="110" t="s">
        <v>19</v>
      </c>
      <c r="C13" s="250" t="s">
        <v>20</v>
      </c>
      <c r="D13" s="120">
        <v>800</v>
      </c>
      <c r="E13" s="57"/>
      <c r="F13" s="110" t="s">
        <v>21</v>
      </c>
      <c r="G13" s="255" t="s">
        <v>22</v>
      </c>
      <c r="H13" s="256"/>
      <c r="I13" s="115">
        <v>0.4</v>
      </c>
      <c r="J13" s="71"/>
    </row>
    <row r="14" spans="1:32" ht="32.1" customHeight="1">
      <c r="A14" s="57"/>
      <c r="B14" s="57"/>
      <c r="C14" s="251"/>
      <c r="D14" s="57"/>
      <c r="E14" s="57"/>
      <c r="F14" s="110" t="s">
        <v>23</v>
      </c>
      <c r="G14" s="255" t="s">
        <v>24</v>
      </c>
      <c r="H14" s="256"/>
      <c r="I14" s="117">
        <v>0</v>
      </c>
      <c r="J14" s="71"/>
    </row>
    <row r="15" spans="1:32" ht="32.1" customHeight="1">
      <c r="A15" s="57"/>
      <c r="B15" s="57"/>
      <c r="C15" s="249"/>
      <c r="D15" s="57"/>
      <c r="E15" s="57"/>
      <c r="F15" s="110" t="s">
        <v>25</v>
      </c>
      <c r="G15" s="255" t="s">
        <v>26</v>
      </c>
      <c r="H15" s="256"/>
      <c r="I15" s="117">
        <v>0</v>
      </c>
      <c r="J15" s="71"/>
    </row>
    <row r="16" spans="1:32" ht="32.1" customHeight="1">
      <c r="A16" s="57"/>
      <c r="B16" s="57"/>
      <c r="C16" s="249"/>
      <c r="D16" s="57"/>
      <c r="E16" s="57"/>
      <c r="F16" s="110" t="s">
        <v>27</v>
      </c>
      <c r="G16" s="255" t="s">
        <v>28</v>
      </c>
      <c r="H16" s="256"/>
      <c r="I16" s="118">
        <v>10000</v>
      </c>
      <c r="J16" s="71"/>
    </row>
    <row r="17" spans="1:32" s="83" customFormat="1" ht="15.9" customHeight="1">
      <c r="A17" s="66"/>
      <c r="B17" s="66"/>
      <c r="C17" s="81"/>
      <c r="D17" s="66"/>
      <c r="E17" s="66"/>
      <c r="F17" s="66"/>
      <c r="G17" s="81"/>
      <c r="H17" s="81"/>
      <c r="I17" s="69"/>
      <c r="J17" s="69"/>
      <c r="K17" s="89"/>
      <c r="L17" s="89"/>
      <c r="M17" s="89"/>
      <c r="N17" s="89"/>
      <c r="O17" s="89"/>
      <c r="P17" s="89"/>
      <c r="Q17" s="89"/>
      <c r="R17" s="89"/>
      <c r="S17" s="89"/>
      <c r="T17" s="89"/>
      <c r="U17" s="89"/>
      <c r="V17" s="89"/>
      <c r="W17" s="89"/>
      <c r="X17" s="89"/>
      <c r="Y17" s="89"/>
      <c r="Z17" s="89"/>
      <c r="AA17" s="89"/>
      <c r="AB17" s="89"/>
      <c r="AC17" s="89"/>
      <c r="AD17" s="89"/>
      <c r="AE17" s="89"/>
      <c r="AF17" s="89"/>
    </row>
    <row r="18" spans="1:32" s="83" customFormat="1" ht="36" customHeight="1">
      <c r="A18" s="66"/>
      <c r="B18" s="66"/>
      <c r="C18" s="112" t="s">
        <v>29</v>
      </c>
      <c r="D18" s="111" t="s">
        <v>30</v>
      </c>
      <c r="E18" s="111" t="s">
        <v>31</v>
      </c>
      <c r="F18" s="82"/>
      <c r="G18" s="111" t="s">
        <v>32</v>
      </c>
      <c r="H18" s="261" t="s">
        <v>33</v>
      </c>
      <c r="I18" s="261"/>
      <c r="J18" s="69"/>
      <c r="K18" s="89"/>
      <c r="L18" s="89"/>
      <c r="M18" s="89"/>
      <c r="N18" s="89"/>
      <c r="O18" s="89"/>
      <c r="P18" s="89"/>
      <c r="Q18" s="89"/>
      <c r="R18" s="89"/>
      <c r="S18" s="89"/>
      <c r="T18" s="89"/>
      <c r="U18" s="89"/>
      <c r="V18" s="89"/>
      <c r="W18" s="89"/>
      <c r="X18" s="89"/>
      <c r="Y18" s="89"/>
      <c r="Z18" s="89"/>
      <c r="AA18" s="89"/>
      <c r="AB18" s="89"/>
      <c r="AC18" s="89"/>
      <c r="AD18" s="89"/>
      <c r="AE18" s="89"/>
      <c r="AF18" s="89"/>
    </row>
    <row r="19" spans="1:32" s="83" customFormat="1" ht="6" customHeight="1">
      <c r="A19" s="66"/>
      <c r="B19" s="66"/>
      <c r="C19" s="66"/>
      <c r="D19" s="111"/>
      <c r="E19" s="111"/>
      <c r="F19" s="82"/>
      <c r="G19" s="111"/>
      <c r="H19" s="111"/>
      <c r="I19" s="65"/>
      <c r="J19" s="69"/>
      <c r="K19" s="89"/>
      <c r="L19" s="89"/>
      <c r="M19" s="89"/>
      <c r="N19" s="89"/>
      <c r="O19" s="89"/>
      <c r="P19" s="89"/>
      <c r="Q19" s="89"/>
      <c r="R19" s="89"/>
      <c r="S19" s="89"/>
      <c r="T19" s="89"/>
      <c r="U19" s="89"/>
      <c r="V19" s="89"/>
      <c r="W19" s="89"/>
      <c r="X19" s="89"/>
      <c r="Y19" s="89"/>
      <c r="Z19" s="89"/>
      <c r="AA19" s="89"/>
      <c r="AB19" s="89"/>
      <c r="AC19" s="89"/>
      <c r="AD19" s="89"/>
      <c r="AE19" s="89"/>
      <c r="AF19" s="89"/>
    </row>
    <row r="20" spans="1:32" s="83" customFormat="1" ht="32.1" customHeight="1">
      <c r="A20" s="66"/>
      <c r="B20" s="66"/>
      <c r="C20" s="114" t="s">
        <v>34</v>
      </c>
      <c r="D20" s="217">
        <f ca="1">IFERROR(IF(($G$36-$G$45)&lt;0,"N/A",$G$36-$G$45),"n/a")</f>
        <v>81263.3</v>
      </c>
      <c r="E20" s="217">
        <f ca="1">+IFERROR($D20/$D$9,"n/a")</f>
        <v>54.175533333333334</v>
      </c>
      <c r="F20" s="218"/>
      <c r="G20" s="217">
        <f ca="1">IFERROR(IF(($G$36-SUM($G$40,$G$45))&lt;0,"N/A",(6*$G$36)-SUM($G$40,6*$G$45)),"n/a")</f>
        <v>487579.8</v>
      </c>
      <c r="H20" s="259">
        <f ca="1">+IFERROR(IF($G20="n/a","n/a",$G20/($G$40+(6*G45))),"n/a")</f>
        <v>22.977153843978854</v>
      </c>
      <c r="I20" s="260"/>
      <c r="J20" s="69"/>
      <c r="K20" s="89"/>
      <c r="L20" s="89"/>
      <c r="M20" s="89"/>
      <c r="N20" s="89"/>
      <c r="O20" s="89"/>
      <c r="P20" s="89"/>
      <c r="Q20" s="89"/>
      <c r="R20" s="89"/>
      <c r="S20" s="89"/>
      <c r="T20" s="89"/>
      <c r="U20" s="89"/>
      <c r="V20" s="89"/>
      <c r="W20" s="89"/>
      <c r="X20" s="89"/>
      <c r="Y20" s="89"/>
      <c r="Z20" s="89"/>
      <c r="AA20" s="89"/>
      <c r="AB20" s="89"/>
      <c r="AC20" s="89"/>
      <c r="AD20" s="89"/>
      <c r="AE20" s="89"/>
      <c r="AF20" s="89"/>
    </row>
    <row r="21" spans="1:32" s="83" customFormat="1" ht="6.9" customHeight="1">
      <c r="A21" s="66"/>
      <c r="B21" s="66"/>
      <c r="C21" s="66"/>
      <c r="D21" s="219"/>
      <c r="E21" s="220"/>
      <c r="G21" s="219"/>
      <c r="H21" s="221"/>
      <c r="I21" s="69"/>
      <c r="J21" s="69"/>
      <c r="K21" s="89"/>
      <c r="L21" s="89"/>
      <c r="M21" s="89"/>
      <c r="N21" s="89"/>
      <c r="O21" s="89"/>
      <c r="P21" s="89"/>
      <c r="Q21" s="89"/>
      <c r="R21" s="89"/>
      <c r="S21" s="89"/>
      <c r="T21" s="89"/>
      <c r="U21" s="89"/>
      <c r="V21" s="89"/>
      <c r="W21" s="89"/>
      <c r="X21" s="89"/>
      <c r="Y21" s="89"/>
      <c r="Z21" s="89"/>
      <c r="AA21" s="89"/>
      <c r="AB21" s="89"/>
      <c r="AC21" s="89"/>
      <c r="AD21" s="89"/>
      <c r="AE21" s="89"/>
      <c r="AF21" s="89"/>
    </row>
    <row r="22" spans="1:32" s="83" customFormat="1" ht="32.1" customHeight="1">
      <c r="A22" s="66"/>
      <c r="B22" s="66"/>
      <c r="C22" s="113" t="s">
        <v>35</v>
      </c>
      <c r="D22" s="222">
        <f ca="1">IFERROR(IF(($G$36-$G$47)&lt;0,"N/A",$G$36-$G$47),"n/a")</f>
        <v>82042.47</v>
      </c>
      <c r="E22" s="222">
        <f ca="1">+IFERROR($D22/$D$9,"n/a")</f>
        <v>54.694980000000001</v>
      </c>
      <c r="F22" s="223"/>
      <c r="G22" s="222">
        <f ca="1">IFERROR(IF(($G$36-SUM($G$40,$G$47))&lt;0,"N/A",(5*$G$36)-SUM($G$40,5*$G$47)),"n/a")</f>
        <v>410212.35</v>
      </c>
      <c r="H22" s="257">
        <f ca="1">+IFERROR(IF($G22="n/a","n/a",$G22/($G$40+(5*G47))),"n/a")</f>
        <v>29.752158634720196</v>
      </c>
      <c r="I22" s="258"/>
      <c r="J22" s="69"/>
      <c r="K22" s="89"/>
      <c r="L22" s="89"/>
      <c r="M22" s="89"/>
      <c r="N22" s="89"/>
      <c r="O22" s="89"/>
      <c r="P22" s="89"/>
      <c r="Q22" s="89"/>
      <c r="R22" s="89"/>
      <c r="S22" s="89"/>
      <c r="T22" s="89"/>
      <c r="U22" s="89"/>
      <c r="V22" s="89"/>
      <c r="W22" s="89"/>
      <c r="X22" s="89"/>
      <c r="Y22" s="89"/>
      <c r="Z22" s="89"/>
      <c r="AA22" s="89"/>
      <c r="AB22" s="89"/>
      <c r="AC22" s="89"/>
      <c r="AD22" s="89"/>
      <c r="AE22" s="89"/>
      <c r="AF22" s="89"/>
    </row>
    <row r="23" spans="1:32" s="83" customFormat="1" ht="6.9" customHeight="1">
      <c r="A23" s="66"/>
      <c r="B23" s="66"/>
      <c r="C23" s="109"/>
      <c r="D23" s="219"/>
      <c r="E23" s="220"/>
      <c r="G23" s="219"/>
      <c r="H23" s="221"/>
      <c r="I23" s="69"/>
      <c r="J23" s="69"/>
      <c r="K23" s="89"/>
      <c r="L23" s="89"/>
      <c r="M23" s="89"/>
      <c r="N23" s="89"/>
      <c r="O23" s="89"/>
      <c r="P23" s="89"/>
      <c r="Q23" s="89"/>
      <c r="R23" s="89"/>
      <c r="S23" s="89"/>
      <c r="T23" s="89"/>
      <c r="U23" s="89"/>
      <c r="V23" s="89"/>
      <c r="W23" s="89"/>
      <c r="X23" s="89"/>
      <c r="Y23" s="89"/>
      <c r="Z23" s="89"/>
      <c r="AA23" s="89"/>
      <c r="AB23" s="89"/>
      <c r="AC23" s="89"/>
      <c r="AD23" s="89"/>
      <c r="AE23" s="89"/>
      <c r="AF23" s="89"/>
    </row>
    <row r="24" spans="1:32" s="83" customFormat="1" ht="32.1" customHeight="1">
      <c r="A24" s="66"/>
      <c r="B24" s="66"/>
      <c r="C24" s="114" t="s">
        <v>36</v>
      </c>
      <c r="D24" s="217">
        <f ca="1">IFERROR(IF(($G$36-$G$49)&lt;0,"N/A",$G$36-$G$49),"n/a")</f>
        <v>82507.91</v>
      </c>
      <c r="E24" s="217">
        <f ca="1">+IFERROR($D24/$D$9,"n/a")</f>
        <v>55.005273333333335</v>
      </c>
      <c r="F24" s="218"/>
      <c r="G24" s="217">
        <f ca="1">IFERROR(IF(($G$36-SUM($G$40,$G$49))&lt;0,"N/A",(4*$G$36)-SUM($G$40,4*$G$49)),"n/a")</f>
        <v>330031.64</v>
      </c>
      <c r="H24" s="259">
        <f ca="1">+IFERROR(IF($G24="n/a","n/a",$G24/($G$40+(4*G49))),"n/a")</f>
        <v>35.996802045294906</v>
      </c>
      <c r="I24" s="260"/>
      <c r="J24" s="69"/>
      <c r="K24" s="89"/>
      <c r="L24" s="89"/>
      <c r="M24" s="89"/>
      <c r="N24" s="89"/>
      <c r="O24" s="89"/>
      <c r="P24" s="89"/>
      <c r="Q24" s="89"/>
      <c r="R24" s="89"/>
      <c r="S24" s="89"/>
      <c r="T24" s="89"/>
      <c r="U24" s="89"/>
      <c r="V24" s="89"/>
      <c r="W24" s="89"/>
      <c r="X24" s="89"/>
      <c r="Y24" s="89"/>
      <c r="Z24" s="89"/>
      <c r="AA24" s="89"/>
      <c r="AB24" s="89"/>
      <c r="AC24" s="89"/>
      <c r="AD24" s="89"/>
      <c r="AE24" s="89"/>
      <c r="AF24" s="89"/>
    </row>
    <row r="25" spans="1:32" s="83" customFormat="1" ht="6.9" customHeight="1">
      <c r="A25" s="66"/>
      <c r="B25" s="66"/>
      <c r="C25" s="81"/>
      <c r="D25" s="66"/>
      <c r="E25" s="66"/>
      <c r="F25" s="66"/>
      <c r="G25" s="81"/>
      <c r="H25" s="81"/>
      <c r="I25" s="69"/>
      <c r="J25" s="69"/>
      <c r="K25" s="89"/>
      <c r="L25" s="89"/>
      <c r="M25" s="89"/>
      <c r="N25" s="89"/>
      <c r="O25" s="89"/>
      <c r="P25" s="89"/>
      <c r="Q25" s="89"/>
      <c r="R25" s="89"/>
      <c r="S25" s="89"/>
      <c r="T25" s="89"/>
      <c r="U25" s="89"/>
      <c r="V25" s="89"/>
      <c r="W25" s="89"/>
      <c r="X25" s="89"/>
      <c r="Y25" s="89"/>
      <c r="Z25" s="89"/>
      <c r="AA25" s="89"/>
      <c r="AB25" s="89"/>
      <c r="AC25" s="89"/>
      <c r="AD25" s="89"/>
      <c r="AE25" s="89"/>
      <c r="AF25" s="89"/>
    </row>
    <row r="26" spans="1:32" s="83" customFormat="1" ht="32.1" customHeight="1">
      <c r="A26" s="66"/>
      <c r="B26" s="66"/>
      <c r="C26" s="113" t="s">
        <v>37</v>
      </c>
      <c r="D26" s="222">
        <f ca="1">IFERROR(IF(($G$36-$G$51)&lt;0,"N/A",$G$36-$G$51),"n/a")</f>
        <v>82816.47</v>
      </c>
      <c r="E26" s="222">
        <f ca="1">+IFERROR($D26/$D$9,"n/a")</f>
        <v>55.210979999999999</v>
      </c>
      <c r="F26" s="223"/>
      <c r="G26" s="222">
        <f ca="1">IFERROR(IF(($G$36-SUM($G$40,$G$47))&lt;0,"N/A",(3*$G$36)-SUM($G$40,3*$G$47)),"n/a")</f>
        <v>246127.41</v>
      </c>
      <c r="H26" s="257">
        <f ca="1">+IFERROR(IF($G26="n/a","n/a",$G26/($G$40+(3*G51))),"n/a")</f>
        <v>41.361849833377867</v>
      </c>
      <c r="I26" s="258"/>
      <c r="J26" s="69"/>
      <c r="K26" s="89"/>
      <c r="L26" s="89"/>
      <c r="M26" s="89"/>
      <c r="N26" s="89"/>
      <c r="O26" s="89"/>
      <c r="P26" s="89"/>
      <c r="Q26" s="89"/>
      <c r="R26" s="89"/>
      <c r="S26" s="89"/>
      <c r="T26" s="89"/>
      <c r="U26" s="89"/>
      <c r="V26" s="89"/>
      <c r="W26" s="89"/>
      <c r="X26" s="89"/>
      <c r="Y26" s="89"/>
      <c r="Z26" s="89"/>
      <c r="AA26" s="89"/>
      <c r="AB26" s="89"/>
      <c r="AC26" s="89"/>
      <c r="AD26" s="89"/>
      <c r="AE26" s="89"/>
      <c r="AF26" s="89"/>
    </row>
    <row r="27" spans="1:32" s="83" customFormat="1" ht="15.9" customHeight="1">
      <c r="A27" s="66"/>
      <c r="B27" s="66"/>
      <c r="C27" s="81"/>
      <c r="D27" s="66"/>
      <c r="E27" s="66"/>
      <c r="F27" s="66"/>
      <c r="G27" s="81"/>
      <c r="H27" s="81"/>
      <c r="I27" s="69"/>
      <c r="J27" s="69"/>
      <c r="K27" s="89"/>
      <c r="L27" s="89"/>
      <c r="M27" s="89"/>
      <c r="N27" s="89"/>
      <c r="O27" s="89"/>
      <c r="P27" s="89"/>
      <c r="Q27" s="89"/>
      <c r="R27" s="89"/>
      <c r="S27" s="89"/>
      <c r="T27" s="89"/>
      <c r="U27" s="89"/>
      <c r="V27" s="89"/>
      <c r="W27" s="89"/>
      <c r="X27" s="89"/>
      <c r="Y27" s="89"/>
      <c r="Z27" s="89"/>
      <c r="AA27" s="89"/>
      <c r="AB27" s="89"/>
      <c r="AC27" s="89"/>
      <c r="AD27" s="89"/>
      <c r="AE27" s="89"/>
      <c r="AF27" s="89"/>
    </row>
    <row r="28" spans="1:32" s="83" customFormat="1" ht="17.399999999999999">
      <c r="A28" s="66"/>
      <c r="B28" s="66"/>
      <c r="D28" s="60" t="s">
        <v>38</v>
      </c>
      <c r="G28" s="105" t="s">
        <v>39</v>
      </c>
      <c r="H28" s="105" t="s">
        <v>31</v>
      </c>
      <c r="J28" s="69"/>
      <c r="K28" s="89"/>
      <c r="L28" s="89"/>
      <c r="M28" s="89"/>
      <c r="N28" s="89"/>
      <c r="O28" s="89"/>
      <c r="P28" s="89"/>
      <c r="Q28" s="89"/>
      <c r="R28" s="89"/>
      <c r="S28" s="89"/>
      <c r="T28" s="89"/>
      <c r="U28" s="89"/>
      <c r="V28" s="89"/>
      <c r="W28" s="89"/>
      <c r="X28" s="89"/>
      <c r="Y28" s="89"/>
      <c r="Z28" s="89"/>
      <c r="AA28" s="89"/>
      <c r="AB28" s="89"/>
      <c r="AC28" s="89"/>
      <c r="AD28" s="89"/>
      <c r="AE28" s="89"/>
      <c r="AF28" s="89"/>
    </row>
    <row r="29" spans="1:32" s="83" customFormat="1" ht="10.199999999999999">
      <c r="A29" s="66"/>
      <c r="B29" s="66"/>
      <c r="G29" s="224"/>
      <c r="H29" s="106"/>
      <c r="J29" s="69"/>
      <c r="K29" s="89"/>
      <c r="L29" s="89"/>
      <c r="M29" s="89"/>
      <c r="N29" s="89"/>
      <c r="O29" s="89"/>
      <c r="P29" s="89"/>
      <c r="Q29" s="89"/>
      <c r="R29" s="89"/>
      <c r="S29" s="89"/>
      <c r="T29" s="89"/>
      <c r="U29" s="89"/>
      <c r="V29" s="89"/>
      <c r="W29" s="89"/>
      <c r="X29" s="89"/>
      <c r="Y29" s="89"/>
      <c r="Z29" s="89"/>
      <c r="AA29" s="89"/>
      <c r="AB29" s="89"/>
      <c r="AC29" s="89"/>
      <c r="AD29" s="89"/>
      <c r="AE29" s="89"/>
      <c r="AF29" s="89"/>
    </row>
    <row r="30" spans="1:32" s="85" customFormat="1" ht="32.1" customHeight="1">
      <c r="D30" s="270" t="s">
        <v>40</v>
      </c>
      <c r="E30" s="270"/>
      <c r="F30" s="270"/>
      <c r="G30" s="225">
        <f>+((($I$9*100)*I10)*D12)*D9</f>
        <v>47250</v>
      </c>
      <c r="H30" s="225">
        <f>+G30/$D$9</f>
        <v>31.5</v>
      </c>
      <c r="I30" s="226" t="s">
        <v>41</v>
      </c>
    </row>
    <row r="31" spans="1:32" s="85" customFormat="1" ht="32.1" customHeight="1">
      <c r="D31" s="270" t="s">
        <v>42</v>
      </c>
      <c r="E31" s="270"/>
      <c r="F31" s="270"/>
      <c r="G31" s="225">
        <f>I11*D12*D9</f>
        <v>26250</v>
      </c>
      <c r="H31" s="225">
        <f t="shared" ref="H31:H35" si="0">+G31/$D$9</f>
        <v>17.5</v>
      </c>
      <c r="I31" s="226" t="s">
        <v>43</v>
      </c>
    </row>
    <row r="32" spans="1:32" s="85" customFormat="1" ht="32.1" customHeight="1">
      <c r="D32" s="270" t="s">
        <v>44</v>
      </c>
      <c r="E32" s="270"/>
      <c r="F32" s="270"/>
      <c r="G32" s="225">
        <f>+(D9*I13)*(D12*I12)</f>
        <v>10500</v>
      </c>
      <c r="H32" s="225">
        <f t="shared" si="0"/>
        <v>7</v>
      </c>
      <c r="I32" s="226" t="s">
        <v>45</v>
      </c>
    </row>
    <row r="33" spans="4:9" s="85" customFormat="1" ht="32.1" customHeight="1">
      <c r="D33" s="270" t="s">
        <v>46</v>
      </c>
      <c r="E33" s="270"/>
      <c r="F33" s="270"/>
      <c r="G33" s="225">
        <f>+D9*I15*D10</f>
        <v>0</v>
      </c>
      <c r="H33" s="225">
        <f t="shared" si="0"/>
        <v>0</v>
      </c>
      <c r="I33" s="226" t="s">
        <v>47</v>
      </c>
    </row>
    <row r="34" spans="4:9" s="85" customFormat="1" ht="32.1" customHeight="1">
      <c r="D34" s="270" t="s">
        <v>48</v>
      </c>
      <c r="E34" s="270"/>
      <c r="F34" s="270"/>
      <c r="G34" s="225">
        <f>+((D9*I15)*(I14*D11))*D12</f>
        <v>0</v>
      </c>
      <c r="H34" s="225">
        <f t="shared" si="0"/>
        <v>0</v>
      </c>
      <c r="I34" s="226" t="s">
        <v>49</v>
      </c>
    </row>
    <row r="35" spans="4:9" s="85" customFormat="1" ht="32.1" customHeight="1">
      <c r="D35" s="269" t="s">
        <v>50</v>
      </c>
      <c r="E35" s="269"/>
      <c r="F35" s="269"/>
      <c r="G35" s="225">
        <f>+D13</f>
        <v>800</v>
      </c>
      <c r="H35" s="225">
        <f t="shared" si="0"/>
        <v>0.53333333333333333</v>
      </c>
      <c r="I35" s="226" t="s">
        <v>51</v>
      </c>
    </row>
    <row r="36" spans="4:9" s="85" customFormat="1" ht="32.1" customHeight="1" thickBot="1">
      <c r="D36" s="268" t="s">
        <v>52</v>
      </c>
      <c r="E36" s="268"/>
      <c r="F36" s="268"/>
      <c r="G36" s="227">
        <f>+SUM(G30:G35)</f>
        <v>84800</v>
      </c>
      <c r="H36" s="227">
        <f>+SUM(H30:H35)</f>
        <v>56.533333333333331</v>
      </c>
    </row>
    <row r="37" spans="4:9" s="85" customFormat="1" ht="15.9" customHeight="1">
      <c r="D37" s="228"/>
      <c r="E37" s="228"/>
      <c r="F37" s="228"/>
      <c r="G37" s="229"/>
      <c r="H37" s="229"/>
    </row>
    <row r="38" spans="4:9" s="85" customFormat="1" ht="32.1" customHeight="1" thickBot="1">
      <c r="D38" s="265" t="s">
        <v>53</v>
      </c>
      <c r="E38" s="265"/>
      <c r="F38" s="265"/>
      <c r="G38" s="265"/>
      <c r="H38" s="265"/>
    </row>
    <row r="39" spans="4:9" s="230" customFormat="1" ht="24.75" customHeight="1">
      <c r="D39" s="271" t="s">
        <v>54</v>
      </c>
      <c r="E39" s="272"/>
      <c r="F39" s="272"/>
      <c r="G39" s="272"/>
      <c r="H39" s="273"/>
    </row>
    <row r="40" spans="4:9" s="230" customFormat="1" ht="32.1" hidden="1" customHeight="1">
      <c r="D40" s="266" t="s">
        <v>55</v>
      </c>
      <c r="E40" s="267"/>
      <c r="F40" s="267"/>
      <c r="G40" s="231">
        <v>0</v>
      </c>
      <c r="H40" s="232" t="str">
        <f>+"("&amp;TEXT(G40/$D$9,"$0")&amp;" PER ACRE)"</f>
        <v>($0 PER ACRE)</v>
      </c>
    </row>
    <row r="41" spans="4:9" s="230" customFormat="1" ht="32.1" customHeight="1" thickBot="1">
      <c r="D41" s="262" t="s">
        <v>56</v>
      </c>
      <c r="E41" s="263"/>
      <c r="F41" s="263"/>
      <c r="G41" s="263"/>
      <c r="H41" s="264"/>
    </row>
    <row r="42" spans="4:9" s="230" customFormat="1" ht="6" customHeight="1">
      <c r="D42" s="233"/>
      <c r="E42" s="233"/>
      <c r="F42" s="233"/>
      <c r="G42" s="233"/>
      <c r="H42" s="233"/>
    </row>
    <row r="43" spans="4:9" s="230" customFormat="1" ht="32.1" customHeight="1">
      <c r="D43" s="234" t="s">
        <v>57</v>
      </c>
      <c r="E43" s="234" t="s">
        <v>58</v>
      </c>
      <c r="F43" s="235"/>
      <c r="G43" s="234" t="s">
        <v>59</v>
      </c>
      <c r="H43" s="234" t="s">
        <v>31</v>
      </c>
    </row>
    <row r="44" spans="4:9" s="230" customFormat="1" ht="6.9" customHeight="1">
      <c r="D44" s="233"/>
      <c r="E44" s="233"/>
      <c r="F44" s="233"/>
      <c r="G44" s="233"/>
      <c r="H44" s="233"/>
    </row>
    <row r="45" spans="4:9" s="230" customFormat="1" ht="39.9" customHeight="1">
      <c r="D45" s="236" t="s">
        <v>60</v>
      </c>
      <c r="E45" s="237">
        <f ca="1">Quote!D22</f>
        <v>3.9899999999999998E-2</v>
      </c>
      <c r="F45" s="238"/>
      <c r="G45" s="217">
        <f ca="1">+Quote!F22</f>
        <v>3536.7</v>
      </c>
      <c r="H45" s="239">
        <f ca="1">IFERROR(G45/$D$9,"n/a")</f>
        <v>2.3577999999999997</v>
      </c>
    </row>
    <row r="46" spans="4:9" s="230" customFormat="1" ht="6.9" customHeight="1">
      <c r="D46" s="240"/>
      <c r="E46" s="241"/>
      <c r="F46" s="242"/>
      <c r="G46" s="219"/>
      <c r="H46" s="219"/>
    </row>
    <row r="47" spans="4:9" s="230" customFormat="1" ht="39.9" customHeight="1">
      <c r="D47" s="243" t="s">
        <v>61</v>
      </c>
      <c r="E47" s="244">
        <f ca="1">Quote!D24</f>
        <v>4.99E-2</v>
      </c>
      <c r="F47" s="245"/>
      <c r="G47" s="222">
        <f ca="1">+Quote!F24</f>
        <v>2757.53</v>
      </c>
      <c r="H47" s="246">
        <f ca="1">IFERROR(G47/$D$9,"n/a")</f>
        <v>1.8383533333333335</v>
      </c>
    </row>
    <row r="48" spans="4:9" s="230" customFormat="1" ht="6.9" customHeight="1">
      <c r="D48" s="240"/>
      <c r="E48" s="241"/>
      <c r="F48" s="242"/>
      <c r="G48" s="219"/>
      <c r="H48" s="219"/>
    </row>
    <row r="49" spans="3:9" s="230" customFormat="1" ht="39.9" customHeight="1">
      <c r="D49" s="236" t="s">
        <v>62</v>
      </c>
      <c r="E49" s="237">
        <f ca="1">Quote!D26</f>
        <v>5.5899999999999998E-2</v>
      </c>
      <c r="F49" s="238"/>
      <c r="G49" s="217">
        <f ca="1">+Quote!F26</f>
        <v>2292.09</v>
      </c>
      <c r="H49" s="239">
        <f ca="1">IFERROR(G49/$D$9,"n/a")</f>
        <v>1.5280600000000002</v>
      </c>
    </row>
    <row r="50" spans="3:9" s="85" customFormat="1" ht="6.9" customHeight="1"/>
    <row r="51" spans="3:9" s="230" customFormat="1" ht="39.9" customHeight="1">
      <c r="D51" s="243" t="s">
        <v>63</v>
      </c>
      <c r="E51" s="244">
        <f ca="1">Quote!D28</f>
        <v>5.9900000000000002E-2</v>
      </c>
      <c r="F51" s="245"/>
      <c r="G51" s="222">
        <f ca="1">+Quote!F28</f>
        <v>1983.53</v>
      </c>
      <c r="H51" s="246">
        <f ca="1">IFERROR(G51/$D$9,"n/a")</f>
        <v>1.3223533333333333</v>
      </c>
    </row>
    <row r="52" spans="3:9" s="85" customFormat="1" ht="24" customHeight="1"/>
    <row r="53" spans="3:9" s="248" customFormat="1" ht="11.4">
      <c r="C53" s="247" t="s">
        <v>64</v>
      </c>
      <c r="F53" s="254" t="str">
        <f ca="1">Quote!B31</f>
        <v/>
      </c>
      <c r="G53" s="254"/>
      <c r="H53" s="254"/>
      <c r="I53" s="254"/>
    </row>
    <row r="54" spans="3:9" s="248" customFormat="1" ht="11.4">
      <c r="C54" s="247" t="s">
        <v>65</v>
      </c>
      <c r="F54" s="254"/>
      <c r="G54" s="254"/>
      <c r="H54" s="254"/>
      <c r="I54" s="254"/>
    </row>
    <row r="55" spans="3:9" s="248" customFormat="1" ht="11.4">
      <c r="C55" s="247" t="s">
        <v>66</v>
      </c>
      <c r="F55" s="254"/>
      <c r="G55" s="254"/>
      <c r="H55" s="254"/>
      <c r="I55" s="254"/>
    </row>
    <row r="56" spans="3:9" s="248" customFormat="1" ht="11.4">
      <c r="C56" s="247" t="s">
        <v>67</v>
      </c>
      <c r="F56" s="254"/>
      <c r="G56" s="254"/>
      <c r="H56" s="254"/>
      <c r="I56" s="254"/>
    </row>
    <row r="57" spans="3:9" s="85" customFormat="1">
      <c r="F57" s="254"/>
      <c r="G57" s="254"/>
      <c r="H57" s="254"/>
      <c r="I57" s="254"/>
    </row>
    <row r="58" spans="3:9" s="85" customFormat="1" ht="13.8">
      <c r="C58" s="196" t="s">
        <v>68</v>
      </c>
      <c r="I58" s="199" t="s">
        <v>69</v>
      </c>
    </row>
    <row r="59" spans="3:9" s="85" customFormat="1" ht="13.8">
      <c r="C59" s="197" t="s">
        <v>70</v>
      </c>
      <c r="I59" s="199" t="str">
        <f>Quote!G36</f>
        <v>- Pricing effective through 09/30/2026</v>
      </c>
    </row>
    <row r="60" spans="3:9" s="85" customFormat="1" ht="13.8">
      <c r="C60" s="211" t="s">
        <v>71</v>
      </c>
      <c r="D60" s="198"/>
      <c r="E60" s="198"/>
      <c r="G60"/>
      <c r="I60" s="202" t="s">
        <v>72</v>
      </c>
    </row>
    <row r="61" spans="3:9" s="85" customFormat="1" ht="13.8">
      <c r="C61" s="211" t="s">
        <v>73</v>
      </c>
      <c r="D61" s="198"/>
      <c r="E61" s="198"/>
      <c r="G61"/>
      <c r="I61" s="202" t="s">
        <v>74</v>
      </c>
    </row>
    <row r="62" spans="3:9" s="248" customFormat="1" ht="13.8">
      <c r="C62" s="197" t="s">
        <v>75</v>
      </c>
      <c r="D62" s="201"/>
      <c r="E62" s="201"/>
      <c r="F62" s="85"/>
      <c r="G62"/>
      <c r="I62" s="202" t="s">
        <v>76</v>
      </c>
    </row>
    <row r="63" spans="3:9" s="248" customFormat="1" ht="13.8">
      <c r="C63" s="197" t="s">
        <v>77</v>
      </c>
      <c r="D63" s="201"/>
      <c r="E63" s="201"/>
      <c r="F63" s="85"/>
      <c r="G63"/>
      <c r="I63" s="202" t="s">
        <v>78</v>
      </c>
    </row>
    <row r="64" spans="3:9" s="248" customFormat="1" ht="13.8">
      <c r="C64" s="200" t="s">
        <v>79</v>
      </c>
      <c r="D64" s="201"/>
      <c r="E64" s="201"/>
      <c r="F64" s="201"/>
      <c r="G64" s="85"/>
    </row>
    <row r="65" spans="1:257" s="85" customFormat="1"/>
    <row r="66" spans="1:257" s="85" customFormat="1">
      <c r="A66" s="71"/>
      <c r="B66" s="71"/>
      <c r="J66" s="71"/>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0"/>
      <c r="FH66" s="80"/>
      <c r="FI66" s="80"/>
      <c r="FJ66" s="80"/>
      <c r="FK66" s="80"/>
      <c r="FL66" s="80"/>
      <c r="FM66" s="80"/>
      <c r="FN66" s="80"/>
      <c r="FO66" s="80"/>
      <c r="FP66" s="80"/>
      <c r="FQ66" s="80"/>
      <c r="FR66" s="80"/>
      <c r="FS66" s="80"/>
      <c r="FT66" s="80"/>
      <c r="FU66" s="80"/>
      <c r="FV66" s="80"/>
      <c r="FW66" s="80"/>
      <c r="FX66" s="80"/>
      <c r="FY66" s="80"/>
      <c r="FZ66" s="80"/>
      <c r="GA66" s="80"/>
      <c r="GB66" s="80"/>
      <c r="GC66" s="80"/>
      <c r="GD66" s="80"/>
      <c r="GE66" s="80"/>
      <c r="GF66" s="80"/>
      <c r="GG66" s="80"/>
      <c r="GH66" s="80"/>
      <c r="GI66" s="80"/>
      <c r="GJ66" s="80"/>
      <c r="GK66" s="80"/>
      <c r="GL66" s="80"/>
      <c r="GM66" s="80"/>
      <c r="GN66" s="80"/>
      <c r="GO66" s="80"/>
      <c r="GP66" s="80"/>
      <c r="GQ66" s="80"/>
      <c r="GR66" s="80"/>
      <c r="GS66" s="80"/>
      <c r="GT66" s="80"/>
      <c r="GU66" s="80"/>
      <c r="GV66" s="80"/>
      <c r="GW66" s="80"/>
      <c r="GX66" s="80"/>
      <c r="GY66" s="80"/>
      <c r="GZ66" s="80"/>
      <c r="HA66" s="80"/>
      <c r="HB66" s="80"/>
      <c r="HC66" s="80"/>
      <c r="HD66" s="80"/>
      <c r="HE66" s="80"/>
      <c r="HF66" s="80"/>
      <c r="HG66" s="80"/>
      <c r="HH66" s="80"/>
      <c r="HI66" s="80"/>
      <c r="HJ66" s="80"/>
      <c r="HK66" s="80"/>
      <c r="HL66" s="80"/>
      <c r="HM66" s="80"/>
      <c r="HN66" s="80"/>
      <c r="HO66" s="80"/>
      <c r="HP66" s="80"/>
      <c r="HQ66" s="80"/>
      <c r="HR66" s="80"/>
      <c r="HS66" s="80"/>
      <c r="HT66" s="80"/>
      <c r="HU66" s="80"/>
      <c r="HV66" s="80"/>
      <c r="HW66" s="80"/>
      <c r="HX66" s="80"/>
      <c r="HY66" s="80"/>
      <c r="HZ66" s="80"/>
      <c r="IA66" s="80"/>
      <c r="IB66" s="80"/>
      <c r="IC66" s="80"/>
      <c r="ID66" s="80"/>
      <c r="IE66" s="80"/>
      <c r="IF66" s="80"/>
      <c r="IG66" s="80"/>
      <c r="IH66" s="80"/>
      <c r="II66" s="80"/>
      <c r="IJ66" s="80"/>
      <c r="IK66" s="80"/>
      <c r="IL66" s="80"/>
      <c r="IM66" s="80"/>
      <c r="IN66" s="80"/>
      <c r="IO66" s="80"/>
      <c r="IP66" s="80"/>
      <c r="IQ66" s="80"/>
      <c r="IR66" s="80"/>
      <c r="IS66" s="80"/>
      <c r="IT66" s="80"/>
      <c r="IU66" s="80"/>
      <c r="IV66" s="80"/>
      <c r="IW66" s="80"/>
    </row>
    <row r="67" spans="1:257" s="85" customFormat="1" ht="12" customHeight="1">
      <c r="A67" s="71"/>
      <c r="B67" s="71"/>
      <c r="C67" s="71"/>
      <c r="D67" s="71"/>
      <c r="E67" s="71"/>
      <c r="F67" s="71"/>
      <c r="G67" s="71"/>
      <c r="H67" s="71"/>
      <c r="I67" s="71"/>
      <c r="J67" s="71"/>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c r="FC67" s="80"/>
      <c r="FD67" s="80"/>
      <c r="FE67" s="80"/>
      <c r="FF67" s="80"/>
      <c r="FG67" s="80"/>
      <c r="FH67" s="80"/>
      <c r="FI67" s="80"/>
      <c r="FJ67" s="80"/>
      <c r="FK67" s="80"/>
      <c r="FL67" s="80"/>
      <c r="FM67" s="80"/>
      <c r="FN67" s="80"/>
      <c r="FO67" s="80"/>
      <c r="FP67" s="80"/>
      <c r="FQ67" s="80"/>
      <c r="FR67" s="80"/>
      <c r="FS67" s="80"/>
      <c r="FT67" s="80"/>
      <c r="FU67" s="80"/>
      <c r="FV67" s="80"/>
      <c r="FW67" s="80"/>
      <c r="FX67" s="80"/>
      <c r="FY67" s="80"/>
      <c r="FZ67" s="80"/>
      <c r="GA67" s="80"/>
      <c r="GB67" s="80"/>
      <c r="GC67" s="80"/>
      <c r="GD67" s="80"/>
      <c r="GE67" s="80"/>
      <c r="GF67" s="80"/>
      <c r="GG67" s="80"/>
      <c r="GH67" s="80"/>
      <c r="GI67" s="80"/>
      <c r="GJ67" s="80"/>
      <c r="GK67" s="80"/>
      <c r="GL67" s="80"/>
      <c r="GM67" s="80"/>
      <c r="GN67" s="80"/>
      <c r="GO67" s="80"/>
      <c r="GP67" s="80"/>
      <c r="GQ67" s="80"/>
      <c r="GR67" s="80"/>
      <c r="GS67" s="80"/>
      <c r="GT67" s="80"/>
      <c r="GU67" s="80"/>
      <c r="GV67" s="80"/>
      <c r="GW67" s="80"/>
      <c r="GX67" s="80"/>
      <c r="GY67" s="80"/>
      <c r="GZ67" s="80"/>
      <c r="HA67" s="80"/>
      <c r="HB67" s="80"/>
      <c r="HC67" s="80"/>
      <c r="HD67" s="80"/>
      <c r="HE67" s="80"/>
      <c r="HF67" s="80"/>
      <c r="HG67" s="80"/>
      <c r="HH67" s="80"/>
      <c r="HI67" s="80"/>
      <c r="HJ67" s="80"/>
      <c r="HK67" s="80"/>
      <c r="HL67" s="80"/>
      <c r="HM67" s="80"/>
      <c r="HN67" s="80"/>
      <c r="HO67" s="80"/>
      <c r="HP67" s="80"/>
      <c r="HQ67" s="80"/>
      <c r="HR67" s="80"/>
      <c r="HS67" s="80"/>
      <c r="HT67" s="80"/>
      <c r="HU67" s="80"/>
      <c r="HV67" s="80"/>
      <c r="HW67" s="80"/>
      <c r="HX67" s="80"/>
      <c r="HY67" s="80"/>
      <c r="HZ67" s="80"/>
      <c r="IA67" s="80"/>
      <c r="IB67" s="80"/>
      <c r="IC67" s="80"/>
      <c r="ID67" s="80"/>
      <c r="IE67" s="80"/>
      <c r="IF67" s="80"/>
      <c r="IG67" s="80"/>
      <c r="IH67" s="80"/>
      <c r="II67" s="80"/>
      <c r="IJ67" s="80"/>
      <c r="IK67" s="80"/>
      <c r="IL67" s="80"/>
      <c r="IM67" s="80"/>
      <c r="IN67" s="80"/>
      <c r="IO67" s="80"/>
      <c r="IP67" s="80"/>
      <c r="IQ67" s="80"/>
      <c r="IR67" s="80"/>
      <c r="IS67" s="80"/>
      <c r="IT67" s="80"/>
      <c r="IU67" s="80"/>
      <c r="IV67" s="80"/>
      <c r="IW67" s="80"/>
    </row>
    <row r="68" spans="1:257" s="85" customFormat="1" ht="13.8">
      <c r="A68" s="71"/>
      <c r="B68" s="71"/>
      <c r="C68" s="92" t="s">
        <v>80</v>
      </c>
      <c r="D68" s="71"/>
      <c r="E68" s="71"/>
      <c r="F68" s="71"/>
      <c r="G68" s="71"/>
      <c r="H68" s="71"/>
      <c r="I68" s="71"/>
      <c r="J68" s="71"/>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c r="FF68" s="80"/>
      <c r="FG68" s="80"/>
      <c r="FH68" s="80"/>
      <c r="FI68" s="80"/>
      <c r="FJ68" s="80"/>
      <c r="FK68" s="80"/>
      <c r="FL68" s="80"/>
      <c r="FM68" s="80"/>
      <c r="FN68" s="80"/>
      <c r="FO68" s="80"/>
      <c r="FP68" s="80"/>
      <c r="FQ68" s="80"/>
      <c r="FR68" s="80"/>
      <c r="FS68" s="80"/>
      <c r="FT68" s="80"/>
      <c r="FU68" s="80"/>
      <c r="FV68" s="80"/>
      <c r="FW68" s="80"/>
      <c r="FX68" s="80"/>
      <c r="FY68" s="80"/>
      <c r="FZ68" s="80"/>
      <c r="GA68" s="80"/>
      <c r="GB68" s="80"/>
      <c r="GC68" s="80"/>
      <c r="GD68" s="80"/>
      <c r="GE68" s="80"/>
      <c r="GF68" s="80"/>
      <c r="GG68" s="80"/>
      <c r="GH68" s="80"/>
      <c r="GI68" s="80"/>
      <c r="GJ68" s="80"/>
      <c r="GK68" s="80"/>
      <c r="GL68" s="80"/>
      <c r="GM68" s="80"/>
      <c r="GN68" s="80"/>
      <c r="GO68" s="80"/>
      <c r="GP68" s="80"/>
      <c r="GQ68" s="80"/>
      <c r="GR68" s="80"/>
      <c r="GS68" s="80"/>
      <c r="GT68" s="80"/>
      <c r="GU68" s="80"/>
      <c r="GV68" s="80"/>
      <c r="GW68" s="80"/>
      <c r="GX68" s="80"/>
      <c r="GY68" s="80"/>
      <c r="GZ68" s="80"/>
      <c r="HA68" s="80"/>
      <c r="HB68" s="80"/>
      <c r="HC68" s="80"/>
      <c r="HD68" s="80"/>
      <c r="HE68" s="80"/>
      <c r="HF68" s="80"/>
      <c r="HG68" s="80"/>
      <c r="HH68" s="80"/>
      <c r="HI68" s="80"/>
      <c r="HJ68" s="80"/>
      <c r="HK68" s="80"/>
      <c r="HL68" s="80"/>
      <c r="HM68" s="80"/>
      <c r="HN68" s="80"/>
      <c r="HO68" s="80"/>
      <c r="HP68" s="80"/>
      <c r="HQ68" s="80"/>
      <c r="HR68" s="80"/>
      <c r="HS68" s="80"/>
      <c r="HT68" s="80"/>
      <c r="HU68" s="80"/>
      <c r="HV68" s="80"/>
      <c r="HW68" s="80"/>
      <c r="HX68" s="80"/>
      <c r="HY68" s="80"/>
      <c r="HZ68" s="80"/>
      <c r="IA68" s="80"/>
      <c r="IB68" s="80"/>
      <c r="IC68" s="80"/>
      <c r="ID68" s="80"/>
      <c r="IE68" s="80"/>
      <c r="IF68" s="80"/>
      <c r="IG68" s="80"/>
      <c r="IH68" s="80"/>
      <c r="II68" s="80"/>
      <c r="IJ68" s="80"/>
      <c r="IK68" s="80"/>
      <c r="IL68" s="80"/>
      <c r="IM68" s="80"/>
      <c r="IN68" s="80"/>
      <c r="IO68" s="80"/>
      <c r="IP68" s="80"/>
      <c r="IQ68" s="80"/>
      <c r="IR68" s="80"/>
      <c r="IS68" s="80"/>
      <c r="IT68" s="80"/>
      <c r="IU68" s="80"/>
      <c r="IV68" s="80"/>
      <c r="IW68" s="80"/>
    </row>
    <row r="69" spans="1:257" s="85" customFormat="1" ht="13.8">
      <c r="A69" s="71"/>
      <c r="B69" s="71"/>
      <c r="C69" s="92" t="s">
        <v>81</v>
      </c>
      <c r="D69" s="71"/>
      <c r="E69" s="71"/>
      <c r="F69" s="71"/>
      <c r="G69" s="71"/>
      <c r="H69" s="71"/>
      <c r="I69" s="71"/>
      <c r="J69" s="71"/>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0"/>
      <c r="FX69" s="80"/>
      <c r="FY69" s="80"/>
      <c r="FZ69" s="80"/>
      <c r="GA69" s="80"/>
      <c r="GB69" s="80"/>
      <c r="GC69" s="80"/>
      <c r="GD69" s="80"/>
      <c r="GE69" s="80"/>
      <c r="GF69" s="80"/>
      <c r="GG69" s="80"/>
      <c r="GH69" s="80"/>
      <c r="GI69" s="80"/>
      <c r="GJ69" s="80"/>
      <c r="GK69" s="80"/>
      <c r="GL69" s="80"/>
      <c r="GM69" s="80"/>
      <c r="GN69" s="80"/>
      <c r="GO69" s="80"/>
      <c r="GP69" s="80"/>
      <c r="GQ69" s="80"/>
      <c r="GR69" s="80"/>
      <c r="GS69" s="80"/>
      <c r="GT69" s="80"/>
      <c r="GU69" s="80"/>
      <c r="GV69" s="80"/>
      <c r="GW69" s="80"/>
      <c r="GX69" s="80"/>
      <c r="GY69" s="80"/>
      <c r="GZ69" s="80"/>
      <c r="HA69" s="80"/>
      <c r="HB69" s="80"/>
      <c r="HC69" s="80"/>
      <c r="HD69" s="80"/>
      <c r="HE69" s="80"/>
      <c r="HF69" s="80"/>
      <c r="HG69" s="80"/>
      <c r="HH69" s="80"/>
      <c r="HI69" s="80"/>
      <c r="HJ69" s="80"/>
      <c r="HK69" s="80"/>
      <c r="HL69" s="80"/>
      <c r="HM69" s="80"/>
      <c r="HN69" s="80"/>
      <c r="HO69" s="80"/>
      <c r="HP69" s="80"/>
      <c r="HQ69" s="80"/>
      <c r="HR69" s="80"/>
      <c r="HS69" s="80"/>
      <c r="HT69" s="80"/>
      <c r="HU69" s="80"/>
      <c r="HV69" s="80"/>
      <c r="HW69" s="80"/>
      <c r="HX69" s="80"/>
      <c r="HY69" s="80"/>
      <c r="HZ69" s="80"/>
      <c r="IA69" s="80"/>
      <c r="IB69" s="80"/>
      <c r="IC69" s="80"/>
      <c r="ID69" s="80"/>
      <c r="IE69" s="80"/>
      <c r="IF69" s="80"/>
      <c r="IG69" s="80"/>
      <c r="IH69" s="80"/>
      <c r="II69" s="80"/>
      <c r="IJ69" s="80"/>
      <c r="IK69" s="80"/>
      <c r="IL69" s="80"/>
      <c r="IM69" s="80"/>
      <c r="IN69" s="80"/>
      <c r="IO69" s="80"/>
      <c r="IP69" s="80"/>
      <c r="IQ69" s="80"/>
      <c r="IR69" s="80"/>
      <c r="IS69" s="80"/>
      <c r="IT69" s="80"/>
      <c r="IU69" s="80"/>
      <c r="IV69" s="80"/>
      <c r="IW69" s="80"/>
    </row>
    <row r="70" spans="1:257" s="85" customFormat="1">
      <c r="A70" s="71"/>
      <c r="B70" s="71"/>
      <c r="C70" s="91" t="s">
        <v>82</v>
      </c>
      <c r="D70" s="71"/>
      <c r="E70" s="71"/>
      <c r="F70" s="71"/>
      <c r="G70" s="71"/>
      <c r="H70" s="71"/>
      <c r="I70" s="71"/>
      <c r="J70" s="71"/>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0"/>
      <c r="FX70" s="80"/>
      <c r="FY70" s="80"/>
      <c r="FZ70" s="80"/>
      <c r="GA70" s="80"/>
      <c r="GB70" s="80"/>
      <c r="GC70" s="80"/>
      <c r="GD70" s="80"/>
      <c r="GE70" s="80"/>
      <c r="GF70" s="80"/>
      <c r="GG70" s="80"/>
      <c r="GH70" s="80"/>
      <c r="GI70" s="80"/>
      <c r="GJ70" s="80"/>
      <c r="GK70" s="80"/>
      <c r="GL70" s="80"/>
      <c r="GM70" s="80"/>
      <c r="GN70" s="80"/>
      <c r="GO70" s="80"/>
      <c r="GP70" s="80"/>
      <c r="GQ70" s="80"/>
      <c r="GR70" s="80"/>
      <c r="GS70" s="80"/>
      <c r="GT70" s="80"/>
      <c r="GU70" s="80"/>
      <c r="GV70" s="80"/>
      <c r="GW70" s="80"/>
      <c r="GX70" s="80"/>
      <c r="GY70" s="80"/>
      <c r="GZ70" s="80"/>
      <c r="HA70" s="80"/>
      <c r="HB70" s="80"/>
      <c r="HC70" s="80"/>
      <c r="HD70" s="80"/>
      <c r="HE70" s="80"/>
      <c r="HF70" s="80"/>
      <c r="HG70" s="80"/>
      <c r="HH70" s="80"/>
      <c r="HI70" s="80"/>
      <c r="HJ70" s="80"/>
      <c r="HK70" s="80"/>
      <c r="HL70" s="80"/>
      <c r="HM70" s="80"/>
      <c r="HN70" s="80"/>
      <c r="HO70" s="80"/>
      <c r="HP70" s="80"/>
      <c r="HQ70" s="80"/>
      <c r="HR70" s="80"/>
      <c r="HS70" s="80"/>
      <c r="HT70" s="80"/>
      <c r="HU70" s="80"/>
      <c r="HV70" s="80"/>
      <c r="HW70" s="80"/>
      <c r="HX70" s="80"/>
      <c r="HY70" s="80"/>
      <c r="HZ70" s="80"/>
      <c r="IA70" s="80"/>
      <c r="IB70" s="80"/>
      <c r="IC70" s="80"/>
      <c r="ID70" s="80"/>
      <c r="IE70" s="80"/>
      <c r="IF70" s="80"/>
      <c r="IG70" s="80"/>
      <c r="IH70" s="80"/>
      <c r="II70" s="80"/>
      <c r="IJ70" s="80"/>
      <c r="IK70" s="80"/>
      <c r="IL70" s="80"/>
      <c r="IM70" s="80"/>
      <c r="IN70" s="80"/>
      <c r="IO70" s="80"/>
      <c r="IP70" s="80"/>
      <c r="IQ70" s="80"/>
      <c r="IR70" s="80"/>
      <c r="IS70" s="80"/>
      <c r="IT70" s="80"/>
      <c r="IU70" s="80"/>
      <c r="IV70" s="80"/>
      <c r="IW70" s="80"/>
    </row>
    <row r="71" spans="1:257" s="85" customFormat="1">
      <c r="A71" s="71"/>
      <c r="B71" s="71"/>
      <c r="D71" s="71"/>
      <c r="E71" s="71"/>
      <c r="F71" s="71"/>
      <c r="G71" s="71"/>
      <c r="H71" s="71"/>
      <c r="I71" s="71"/>
      <c r="J71" s="71"/>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c r="EN71" s="80"/>
      <c r="EO71" s="80"/>
      <c r="EP71" s="80"/>
      <c r="EQ71" s="80"/>
      <c r="ER71" s="80"/>
      <c r="ES71" s="80"/>
      <c r="ET71" s="80"/>
      <c r="EU71" s="80"/>
      <c r="EV71" s="80"/>
      <c r="EW71" s="80"/>
      <c r="EX71" s="80"/>
      <c r="EY71" s="80"/>
      <c r="EZ71" s="80"/>
      <c r="FA71" s="80"/>
      <c r="FB71" s="80"/>
      <c r="FC71" s="80"/>
      <c r="FD71" s="80"/>
      <c r="FE71" s="80"/>
      <c r="FF71" s="80"/>
      <c r="FG71" s="80"/>
      <c r="FH71" s="80"/>
      <c r="FI71" s="80"/>
      <c r="FJ71" s="80"/>
      <c r="FK71" s="80"/>
      <c r="FL71" s="80"/>
      <c r="FM71" s="80"/>
      <c r="FN71" s="80"/>
      <c r="FO71" s="80"/>
      <c r="FP71" s="80"/>
      <c r="FQ71" s="80"/>
      <c r="FR71" s="80"/>
      <c r="FS71" s="80"/>
      <c r="FT71" s="80"/>
      <c r="FU71" s="80"/>
      <c r="FV71" s="80"/>
      <c r="FW71" s="80"/>
      <c r="FX71" s="80"/>
      <c r="FY71" s="80"/>
      <c r="FZ71" s="80"/>
      <c r="GA71" s="80"/>
      <c r="GB71" s="80"/>
      <c r="GC71" s="80"/>
      <c r="GD71" s="80"/>
      <c r="GE71" s="80"/>
      <c r="GF71" s="80"/>
      <c r="GG71" s="80"/>
      <c r="GH71" s="80"/>
      <c r="GI71" s="80"/>
      <c r="GJ71" s="80"/>
      <c r="GK71" s="80"/>
      <c r="GL71" s="80"/>
      <c r="GM71" s="80"/>
      <c r="GN71" s="80"/>
      <c r="GO71" s="80"/>
      <c r="GP71" s="80"/>
      <c r="GQ71" s="80"/>
      <c r="GR71" s="80"/>
      <c r="GS71" s="80"/>
      <c r="GT71" s="80"/>
      <c r="GU71" s="80"/>
      <c r="GV71" s="80"/>
      <c r="GW71" s="80"/>
      <c r="GX71" s="80"/>
      <c r="GY71" s="80"/>
      <c r="GZ71" s="80"/>
      <c r="HA71" s="80"/>
      <c r="HB71" s="80"/>
      <c r="HC71" s="80"/>
      <c r="HD71" s="80"/>
      <c r="HE71" s="80"/>
      <c r="HF71" s="80"/>
      <c r="HG71" s="80"/>
      <c r="HH71" s="80"/>
      <c r="HI71" s="80"/>
      <c r="HJ71" s="80"/>
      <c r="HK71" s="80"/>
      <c r="HL71" s="80"/>
      <c r="HM71" s="80"/>
      <c r="HN71" s="80"/>
      <c r="HO71" s="80"/>
      <c r="HP71" s="80"/>
      <c r="HQ71" s="80"/>
      <c r="HR71" s="80"/>
      <c r="HS71" s="80"/>
      <c r="HT71" s="80"/>
      <c r="HU71" s="80"/>
      <c r="HV71" s="80"/>
      <c r="HW71" s="80"/>
      <c r="HX71" s="80"/>
      <c r="HY71" s="80"/>
      <c r="HZ71" s="80"/>
      <c r="IA71" s="80"/>
      <c r="IB71" s="80"/>
      <c r="IC71" s="80"/>
      <c r="ID71" s="80"/>
      <c r="IE71" s="80"/>
      <c r="IF71" s="80"/>
      <c r="IG71" s="80"/>
      <c r="IH71" s="80"/>
      <c r="II71" s="80"/>
      <c r="IJ71" s="80"/>
      <c r="IK71" s="80"/>
      <c r="IL71" s="80"/>
      <c r="IM71" s="80"/>
      <c r="IN71" s="80"/>
      <c r="IO71" s="80"/>
      <c r="IP71" s="80"/>
      <c r="IQ71" s="80"/>
      <c r="IR71" s="80"/>
      <c r="IS71" s="80"/>
      <c r="IT71" s="80"/>
      <c r="IU71" s="80"/>
      <c r="IV71" s="80"/>
      <c r="IW71" s="80"/>
    </row>
    <row r="72" spans="1:257" s="85" customFormat="1" hidden="1">
      <c r="A72" s="71"/>
      <c r="B72" s="71"/>
      <c r="C72" s="57"/>
      <c r="D72" s="57"/>
      <c r="E72" s="57"/>
      <c r="F72" s="57"/>
      <c r="G72" s="57"/>
      <c r="H72" s="57"/>
      <c r="I72" s="57"/>
      <c r="J72" s="57"/>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c r="FC72" s="80"/>
      <c r="FD72" s="80"/>
      <c r="FE72" s="80"/>
      <c r="FF72" s="80"/>
      <c r="FG72" s="80"/>
      <c r="FH72" s="80"/>
      <c r="FI72" s="80"/>
      <c r="FJ72" s="80"/>
      <c r="FK72" s="80"/>
      <c r="FL72" s="80"/>
      <c r="FM72" s="80"/>
      <c r="FN72" s="80"/>
      <c r="FO72" s="80"/>
      <c r="FP72" s="80"/>
      <c r="FQ72" s="80"/>
      <c r="FR72" s="80"/>
      <c r="FS72" s="80"/>
      <c r="FT72" s="80"/>
      <c r="FU72" s="80"/>
      <c r="FV72" s="80"/>
      <c r="FW72" s="80"/>
      <c r="FX72" s="80"/>
      <c r="FY72" s="80"/>
      <c r="FZ72" s="80"/>
      <c r="GA72" s="80"/>
      <c r="GB72" s="80"/>
      <c r="GC72" s="80"/>
      <c r="GD72" s="80"/>
      <c r="GE72" s="80"/>
      <c r="GF72" s="80"/>
      <c r="GG72" s="80"/>
      <c r="GH72" s="80"/>
      <c r="GI72" s="80"/>
      <c r="GJ72" s="80"/>
      <c r="GK72" s="80"/>
      <c r="GL72" s="80"/>
      <c r="GM72" s="80"/>
      <c r="GN72" s="80"/>
      <c r="GO72" s="80"/>
      <c r="GP72" s="80"/>
      <c r="GQ72" s="80"/>
      <c r="GR72" s="80"/>
      <c r="GS72" s="80"/>
      <c r="GT72" s="80"/>
      <c r="GU72" s="80"/>
      <c r="GV72" s="80"/>
      <c r="GW72" s="80"/>
      <c r="GX72" s="80"/>
      <c r="GY72" s="80"/>
      <c r="GZ72" s="80"/>
      <c r="HA72" s="80"/>
      <c r="HB72" s="80"/>
      <c r="HC72" s="80"/>
      <c r="HD72" s="80"/>
      <c r="HE72" s="80"/>
      <c r="HF72" s="80"/>
      <c r="HG72" s="80"/>
      <c r="HH72" s="80"/>
      <c r="HI72" s="80"/>
      <c r="HJ72" s="80"/>
      <c r="HK72" s="80"/>
      <c r="HL72" s="80"/>
      <c r="HM72" s="80"/>
      <c r="HN72" s="80"/>
      <c r="HO72" s="80"/>
      <c r="HP72" s="80"/>
      <c r="HQ72" s="80"/>
      <c r="HR72" s="80"/>
      <c r="HS72" s="80"/>
      <c r="HT72" s="80"/>
      <c r="HU72" s="80"/>
      <c r="HV72" s="80"/>
      <c r="HW72" s="80"/>
      <c r="HX72" s="80"/>
      <c r="HY72" s="80"/>
      <c r="HZ72" s="80"/>
      <c r="IA72" s="80"/>
      <c r="IB72" s="80"/>
      <c r="IC72" s="80"/>
      <c r="ID72" s="80"/>
      <c r="IE72" s="80"/>
      <c r="IF72" s="80"/>
      <c r="IG72" s="80"/>
      <c r="IH72" s="80"/>
      <c r="II72" s="80"/>
      <c r="IJ72" s="80"/>
      <c r="IK72" s="80"/>
      <c r="IL72" s="80"/>
      <c r="IM72" s="80"/>
      <c r="IN72" s="80"/>
      <c r="IO72" s="80"/>
      <c r="IP72" s="80"/>
      <c r="IQ72" s="80"/>
      <c r="IR72" s="80"/>
      <c r="IS72" s="80"/>
      <c r="IT72" s="80"/>
      <c r="IU72" s="80"/>
      <c r="IV72" s="80"/>
      <c r="IW72" s="80"/>
    </row>
    <row r="73" spans="1:257" s="85" customFormat="1" hidden="1">
      <c r="A73" s="71"/>
      <c r="B73" s="71"/>
      <c r="C73" s="57"/>
      <c r="D73" s="57"/>
      <c r="E73" s="57"/>
      <c r="F73" s="57"/>
      <c r="G73" s="57"/>
      <c r="H73" s="57"/>
      <c r="I73" s="57"/>
      <c r="J73" s="57"/>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c r="FC73" s="80"/>
      <c r="FD73" s="80"/>
      <c r="FE73" s="80"/>
      <c r="FF73" s="80"/>
      <c r="FG73" s="80"/>
      <c r="FH73" s="80"/>
      <c r="FI73" s="80"/>
      <c r="FJ73" s="80"/>
      <c r="FK73" s="80"/>
      <c r="FL73" s="80"/>
      <c r="FM73" s="80"/>
      <c r="FN73" s="80"/>
      <c r="FO73" s="80"/>
      <c r="FP73" s="80"/>
      <c r="FQ73" s="80"/>
      <c r="FR73" s="80"/>
      <c r="FS73" s="80"/>
      <c r="FT73" s="80"/>
      <c r="FU73" s="80"/>
      <c r="FV73" s="80"/>
      <c r="FW73" s="80"/>
      <c r="FX73" s="80"/>
      <c r="FY73" s="80"/>
      <c r="FZ73" s="80"/>
      <c r="GA73" s="80"/>
      <c r="GB73" s="80"/>
      <c r="GC73" s="80"/>
      <c r="GD73" s="80"/>
      <c r="GE73" s="80"/>
      <c r="GF73" s="80"/>
      <c r="GG73" s="80"/>
      <c r="GH73" s="80"/>
      <c r="GI73" s="80"/>
      <c r="GJ73" s="80"/>
      <c r="GK73" s="80"/>
      <c r="GL73" s="80"/>
      <c r="GM73" s="80"/>
      <c r="GN73" s="80"/>
      <c r="GO73" s="80"/>
      <c r="GP73" s="80"/>
      <c r="GQ73" s="80"/>
      <c r="GR73" s="80"/>
      <c r="GS73" s="80"/>
      <c r="GT73" s="80"/>
      <c r="GU73" s="80"/>
      <c r="GV73" s="80"/>
      <c r="GW73" s="80"/>
      <c r="GX73" s="80"/>
      <c r="GY73" s="80"/>
      <c r="GZ73" s="80"/>
      <c r="HA73" s="80"/>
      <c r="HB73" s="80"/>
      <c r="HC73" s="80"/>
      <c r="HD73" s="80"/>
      <c r="HE73" s="80"/>
      <c r="HF73" s="80"/>
      <c r="HG73" s="80"/>
      <c r="HH73" s="80"/>
      <c r="HI73" s="80"/>
      <c r="HJ73" s="80"/>
      <c r="HK73" s="80"/>
      <c r="HL73" s="80"/>
      <c r="HM73" s="80"/>
      <c r="HN73" s="80"/>
      <c r="HO73" s="80"/>
      <c r="HP73" s="80"/>
      <c r="HQ73" s="80"/>
      <c r="HR73" s="80"/>
      <c r="HS73" s="80"/>
      <c r="HT73" s="80"/>
      <c r="HU73" s="80"/>
      <c r="HV73" s="80"/>
      <c r="HW73" s="80"/>
      <c r="HX73" s="80"/>
      <c r="HY73" s="80"/>
      <c r="HZ73" s="80"/>
      <c r="IA73" s="80"/>
      <c r="IB73" s="80"/>
      <c r="IC73" s="80"/>
      <c r="ID73" s="80"/>
      <c r="IE73" s="80"/>
      <c r="IF73" s="80"/>
      <c r="IG73" s="80"/>
      <c r="IH73" s="80"/>
      <c r="II73" s="80"/>
      <c r="IJ73" s="80"/>
      <c r="IK73" s="80"/>
      <c r="IL73" s="80"/>
      <c r="IM73" s="80"/>
      <c r="IN73" s="80"/>
      <c r="IO73" s="80"/>
      <c r="IP73" s="80"/>
      <c r="IQ73" s="80"/>
      <c r="IR73" s="80"/>
      <c r="IS73" s="80"/>
      <c r="IT73" s="80"/>
      <c r="IU73" s="80"/>
      <c r="IV73" s="80"/>
      <c r="IW73" s="80"/>
    </row>
    <row r="74" spans="1:257" s="85" customFormat="1" hidden="1">
      <c r="A74" s="71"/>
      <c r="B74" s="71"/>
      <c r="C74" s="57"/>
      <c r="D74" s="57"/>
      <c r="E74" s="57"/>
      <c r="F74" s="57"/>
      <c r="G74" s="57"/>
      <c r="H74" s="57"/>
      <c r="I74" s="57"/>
      <c r="J74" s="57"/>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c r="FC74" s="80"/>
      <c r="FD74" s="80"/>
      <c r="FE74" s="80"/>
      <c r="FF74" s="80"/>
      <c r="FG74" s="80"/>
      <c r="FH74" s="80"/>
      <c r="FI74" s="80"/>
      <c r="FJ74" s="80"/>
      <c r="FK74" s="80"/>
      <c r="FL74" s="80"/>
      <c r="FM74" s="80"/>
      <c r="FN74" s="80"/>
      <c r="FO74" s="80"/>
      <c r="FP74" s="80"/>
      <c r="FQ74" s="80"/>
      <c r="FR74" s="80"/>
      <c r="FS74" s="80"/>
      <c r="FT74" s="80"/>
      <c r="FU74" s="80"/>
      <c r="FV74" s="80"/>
      <c r="FW74" s="80"/>
      <c r="FX74" s="80"/>
      <c r="FY74" s="80"/>
      <c r="FZ74" s="80"/>
      <c r="GA74" s="80"/>
      <c r="GB74" s="80"/>
      <c r="GC74" s="80"/>
      <c r="GD74" s="80"/>
      <c r="GE74" s="80"/>
      <c r="GF74" s="80"/>
      <c r="GG74" s="80"/>
      <c r="GH74" s="80"/>
      <c r="GI74" s="80"/>
      <c r="GJ74" s="80"/>
      <c r="GK74" s="80"/>
      <c r="GL74" s="80"/>
      <c r="GM74" s="80"/>
      <c r="GN74" s="80"/>
      <c r="GO74" s="80"/>
      <c r="GP74" s="80"/>
      <c r="GQ74" s="80"/>
      <c r="GR74" s="80"/>
      <c r="GS74" s="80"/>
      <c r="GT74" s="80"/>
      <c r="GU74" s="80"/>
      <c r="GV74" s="80"/>
      <c r="GW74" s="80"/>
      <c r="GX74" s="80"/>
      <c r="GY74" s="80"/>
      <c r="GZ74" s="80"/>
      <c r="HA74" s="80"/>
      <c r="HB74" s="80"/>
      <c r="HC74" s="80"/>
      <c r="HD74" s="80"/>
      <c r="HE74" s="80"/>
      <c r="HF74" s="80"/>
      <c r="HG74" s="80"/>
      <c r="HH74" s="80"/>
      <c r="HI74" s="80"/>
      <c r="HJ74" s="80"/>
      <c r="HK74" s="80"/>
      <c r="HL74" s="80"/>
      <c r="HM74" s="80"/>
      <c r="HN74" s="80"/>
      <c r="HO74" s="80"/>
      <c r="HP74" s="80"/>
      <c r="HQ74" s="80"/>
      <c r="HR74" s="80"/>
      <c r="HS74" s="80"/>
      <c r="HT74" s="80"/>
      <c r="HU74" s="80"/>
      <c r="HV74" s="80"/>
      <c r="HW74" s="80"/>
      <c r="HX74" s="80"/>
      <c r="HY74" s="80"/>
      <c r="HZ74" s="80"/>
      <c r="IA74" s="80"/>
      <c r="IB74" s="80"/>
      <c r="IC74" s="80"/>
      <c r="ID74" s="80"/>
      <c r="IE74" s="80"/>
      <c r="IF74" s="80"/>
      <c r="IG74" s="80"/>
      <c r="IH74" s="80"/>
      <c r="II74" s="80"/>
      <c r="IJ74" s="80"/>
      <c r="IK74" s="80"/>
      <c r="IL74" s="80"/>
      <c r="IM74" s="80"/>
      <c r="IN74" s="80"/>
      <c r="IO74" s="80"/>
      <c r="IP74" s="80"/>
      <c r="IQ74" s="80"/>
      <c r="IR74" s="80"/>
      <c r="IS74" s="80"/>
      <c r="IT74" s="80"/>
      <c r="IU74" s="80"/>
      <c r="IV74" s="80"/>
      <c r="IW74" s="80"/>
    </row>
    <row r="75" spans="1:257" s="85" customFormat="1" ht="13.8" hidden="1">
      <c r="A75" s="71"/>
      <c r="B75" s="71"/>
      <c r="C75" s="200" t="s">
        <v>83</v>
      </c>
      <c r="D75" s="57"/>
      <c r="E75" s="57"/>
      <c r="F75" s="57"/>
      <c r="G75" s="57"/>
      <c r="H75" s="57"/>
      <c r="I75" s="57"/>
      <c r="J75" s="57"/>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c r="FF75" s="80"/>
      <c r="FG75" s="80"/>
      <c r="FH75" s="80"/>
      <c r="FI75" s="80"/>
      <c r="FJ75" s="80"/>
      <c r="FK75" s="80"/>
      <c r="FL75" s="80"/>
      <c r="FM75" s="80"/>
      <c r="FN75" s="80"/>
      <c r="FO75" s="80"/>
      <c r="FP75" s="80"/>
      <c r="FQ75" s="80"/>
      <c r="FR75" s="80"/>
      <c r="FS75" s="80"/>
      <c r="FT75" s="80"/>
      <c r="FU75" s="80"/>
      <c r="FV75" s="80"/>
      <c r="FW75" s="80"/>
      <c r="FX75" s="80"/>
      <c r="FY75" s="80"/>
      <c r="FZ75" s="80"/>
      <c r="GA75" s="80"/>
      <c r="GB75" s="80"/>
      <c r="GC75" s="80"/>
      <c r="GD75" s="80"/>
      <c r="GE75" s="80"/>
      <c r="GF75" s="80"/>
      <c r="GG75" s="80"/>
      <c r="GH75" s="80"/>
      <c r="GI75" s="80"/>
      <c r="GJ75" s="80"/>
      <c r="GK75" s="80"/>
      <c r="GL75" s="80"/>
      <c r="GM75" s="80"/>
      <c r="GN75" s="80"/>
      <c r="GO75" s="80"/>
      <c r="GP75" s="80"/>
      <c r="GQ75" s="80"/>
      <c r="GR75" s="80"/>
      <c r="GS75" s="80"/>
      <c r="GT75" s="80"/>
      <c r="GU75" s="80"/>
      <c r="GV75" s="80"/>
      <c r="GW75" s="80"/>
      <c r="GX75" s="80"/>
      <c r="GY75" s="80"/>
      <c r="GZ75" s="80"/>
      <c r="HA75" s="80"/>
      <c r="HB75" s="80"/>
      <c r="HC75" s="80"/>
      <c r="HD75" s="80"/>
      <c r="HE75" s="80"/>
      <c r="HF75" s="80"/>
      <c r="HG75" s="80"/>
      <c r="HH75" s="80"/>
      <c r="HI75" s="80"/>
      <c r="HJ75" s="80"/>
      <c r="HK75" s="80"/>
      <c r="HL75" s="80"/>
      <c r="HM75" s="80"/>
      <c r="HN75" s="80"/>
      <c r="HO75" s="80"/>
      <c r="HP75" s="80"/>
      <c r="HQ75" s="80"/>
      <c r="HR75" s="80"/>
      <c r="HS75" s="80"/>
      <c r="HT75" s="80"/>
      <c r="HU75" s="80"/>
      <c r="HV75" s="80"/>
      <c r="HW75" s="80"/>
      <c r="HX75" s="80"/>
      <c r="HY75" s="80"/>
      <c r="HZ75" s="80"/>
      <c r="IA75" s="80"/>
      <c r="IB75" s="80"/>
      <c r="IC75" s="80"/>
      <c r="ID75" s="80"/>
      <c r="IE75" s="80"/>
      <c r="IF75" s="80"/>
      <c r="IG75" s="80"/>
      <c r="IH75" s="80"/>
      <c r="II75" s="80"/>
      <c r="IJ75" s="80"/>
      <c r="IK75" s="80"/>
      <c r="IL75" s="80"/>
      <c r="IM75" s="80"/>
      <c r="IN75" s="80"/>
      <c r="IO75" s="80"/>
      <c r="IP75" s="80"/>
      <c r="IQ75" s="80"/>
      <c r="IR75" s="80"/>
      <c r="IS75" s="80"/>
      <c r="IT75" s="80"/>
      <c r="IU75" s="80"/>
      <c r="IV75" s="80"/>
      <c r="IW75" s="80"/>
    </row>
    <row r="76" spans="1:257" s="85" customFormat="1" hidden="1">
      <c r="A76" s="71"/>
      <c r="B76" s="71"/>
      <c r="C76"/>
      <c r="D76"/>
      <c r="E76"/>
      <c r="F76"/>
      <c r="G76"/>
      <c r="H76"/>
      <c r="I76"/>
      <c r="J76"/>
      <c r="K76"/>
      <c r="L76"/>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DN76" s="80"/>
      <c r="DO76" s="80"/>
      <c r="DP76" s="80"/>
      <c r="DQ76" s="80"/>
      <c r="DR76" s="80"/>
      <c r="DS76" s="80"/>
      <c r="DT76" s="80"/>
      <c r="DU76" s="80"/>
      <c r="DV76" s="80"/>
      <c r="DW76" s="80"/>
      <c r="DX76" s="80"/>
      <c r="DY76" s="80"/>
      <c r="DZ76" s="80"/>
      <c r="EA76" s="80"/>
      <c r="EB76" s="80"/>
      <c r="EC76" s="80"/>
      <c r="ED76" s="80"/>
      <c r="EE76" s="80"/>
      <c r="EF76" s="80"/>
      <c r="EG76" s="80"/>
      <c r="EH76" s="80"/>
      <c r="EI76" s="80"/>
      <c r="EJ76" s="80"/>
      <c r="EK76" s="80"/>
      <c r="EL76" s="80"/>
      <c r="EM76" s="80"/>
      <c r="EN76" s="80"/>
      <c r="EO76" s="80"/>
      <c r="EP76" s="80"/>
      <c r="EQ76" s="80"/>
      <c r="ER76" s="80"/>
      <c r="ES76" s="80"/>
      <c r="ET76" s="80"/>
      <c r="EU76" s="80"/>
      <c r="EV76" s="80"/>
      <c r="EW76" s="80"/>
      <c r="EX76" s="80"/>
      <c r="EY76" s="80"/>
      <c r="EZ76" s="80"/>
      <c r="FA76" s="80"/>
      <c r="FB76" s="80"/>
      <c r="FC76" s="80"/>
      <c r="FD76" s="80"/>
      <c r="FE76" s="80"/>
      <c r="FF76" s="80"/>
      <c r="FG76" s="80"/>
      <c r="FH76" s="80"/>
      <c r="FI76" s="80"/>
      <c r="FJ76" s="80"/>
      <c r="FK76" s="80"/>
      <c r="FL76" s="80"/>
      <c r="FM76" s="80"/>
      <c r="FN76" s="80"/>
      <c r="FO76" s="80"/>
      <c r="FP76" s="80"/>
      <c r="FQ76" s="80"/>
      <c r="FR76" s="80"/>
      <c r="FS76" s="80"/>
      <c r="FT76" s="80"/>
      <c r="FU76" s="80"/>
      <c r="FV76" s="80"/>
      <c r="FW76" s="80"/>
      <c r="FX76" s="80"/>
      <c r="FY76" s="80"/>
      <c r="FZ76" s="80"/>
      <c r="GA76" s="80"/>
      <c r="GB76" s="80"/>
      <c r="GC76" s="80"/>
      <c r="GD76" s="80"/>
      <c r="GE76" s="80"/>
      <c r="GF76" s="80"/>
      <c r="GG76" s="80"/>
      <c r="GH76" s="80"/>
      <c r="GI76" s="80"/>
      <c r="GJ76" s="80"/>
      <c r="GK76" s="80"/>
      <c r="GL76" s="80"/>
      <c r="GM76" s="80"/>
      <c r="GN76" s="80"/>
      <c r="GO76" s="80"/>
      <c r="GP76" s="80"/>
      <c r="GQ76" s="80"/>
      <c r="GR76" s="80"/>
      <c r="GS76" s="80"/>
      <c r="GT76" s="80"/>
      <c r="GU76" s="80"/>
      <c r="GV76" s="80"/>
      <c r="GW76" s="80"/>
      <c r="GX76" s="80"/>
      <c r="GY76" s="80"/>
      <c r="GZ76" s="80"/>
      <c r="HA76" s="80"/>
      <c r="HB76" s="80"/>
      <c r="HC76" s="80"/>
      <c r="HD76" s="80"/>
      <c r="HE76" s="80"/>
      <c r="HF76" s="80"/>
      <c r="HG76" s="80"/>
      <c r="HH76" s="80"/>
      <c r="HI76" s="80"/>
      <c r="HJ76" s="80"/>
      <c r="HK76" s="80"/>
      <c r="HL76" s="80"/>
      <c r="HM76" s="80"/>
      <c r="HN76" s="80"/>
      <c r="HO76" s="80"/>
      <c r="HP76" s="80"/>
      <c r="HQ76" s="80"/>
      <c r="HR76" s="80"/>
      <c r="HS76" s="80"/>
      <c r="HT76" s="80"/>
      <c r="HU76" s="80"/>
      <c r="HV76" s="80"/>
      <c r="HW76" s="80"/>
      <c r="HX76" s="80"/>
      <c r="HY76" s="80"/>
      <c r="HZ76" s="80"/>
      <c r="IA76" s="80"/>
      <c r="IB76" s="80"/>
      <c r="IC76" s="80"/>
      <c r="ID76" s="80"/>
      <c r="IE76" s="80"/>
      <c r="IF76" s="80"/>
      <c r="IG76" s="80"/>
      <c r="IH76" s="80"/>
      <c r="II76" s="80"/>
      <c r="IJ76" s="80"/>
      <c r="IK76" s="80"/>
      <c r="IL76" s="80"/>
      <c r="IM76" s="80"/>
      <c r="IN76" s="80"/>
      <c r="IO76" s="80"/>
      <c r="IP76" s="80"/>
      <c r="IQ76" s="80"/>
      <c r="IR76" s="80"/>
      <c r="IS76" s="80"/>
      <c r="IT76" s="80"/>
      <c r="IU76" s="80"/>
      <c r="IV76" s="80"/>
      <c r="IW76" s="80"/>
    </row>
    <row r="77" spans="1:257" s="85" customFormat="1" hidden="1">
      <c r="A77" s="71"/>
      <c r="B77" s="71"/>
      <c r="C77"/>
      <c r="D77"/>
      <c r="E77"/>
      <c r="F77"/>
      <c r="G77"/>
      <c r="H77"/>
      <c r="I77"/>
      <c r="J77"/>
      <c r="K77"/>
      <c r="L77"/>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0"/>
      <c r="FX77" s="80"/>
      <c r="FY77" s="80"/>
      <c r="FZ77" s="80"/>
      <c r="GA77" s="80"/>
      <c r="GB77" s="80"/>
      <c r="GC77" s="80"/>
      <c r="GD77" s="80"/>
      <c r="GE77" s="80"/>
      <c r="GF77" s="80"/>
      <c r="GG77" s="80"/>
      <c r="GH77" s="80"/>
      <c r="GI77" s="80"/>
      <c r="GJ77" s="80"/>
      <c r="GK77" s="80"/>
      <c r="GL77" s="80"/>
      <c r="GM77" s="80"/>
      <c r="GN77" s="80"/>
      <c r="GO77" s="80"/>
      <c r="GP77" s="80"/>
      <c r="GQ77" s="80"/>
      <c r="GR77" s="80"/>
      <c r="GS77" s="80"/>
      <c r="GT77" s="80"/>
      <c r="GU77" s="80"/>
      <c r="GV77" s="80"/>
      <c r="GW77" s="80"/>
      <c r="GX77" s="80"/>
      <c r="GY77" s="80"/>
      <c r="GZ77" s="80"/>
      <c r="HA77" s="80"/>
      <c r="HB77" s="80"/>
      <c r="HC77" s="80"/>
      <c r="HD77" s="80"/>
      <c r="HE77" s="80"/>
      <c r="HF77" s="80"/>
      <c r="HG77" s="80"/>
      <c r="HH77" s="80"/>
      <c r="HI77" s="80"/>
      <c r="HJ77" s="80"/>
      <c r="HK77" s="80"/>
      <c r="HL77" s="80"/>
      <c r="HM77" s="80"/>
      <c r="HN77" s="80"/>
      <c r="HO77" s="80"/>
      <c r="HP77" s="80"/>
      <c r="HQ77" s="80"/>
      <c r="HR77" s="80"/>
      <c r="HS77" s="80"/>
      <c r="HT77" s="80"/>
      <c r="HU77" s="80"/>
      <c r="HV77" s="80"/>
      <c r="HW77" s="80"/>
      <c r="HX77" s="80"/>
      <c r="HY77" s="80"/>
      <c r="HZ77" s="80"/>
      <c r="IA77" s="80"/>
      <c r="IB77" s="80"/>
      <c r="IC77" s="80"/>
      <c r="ID77" s="80"/>
      <c r="IE77" s="80"/>
      <c r="IF77" s="80"/>
      <c r="IG77" s="80"/>
      <c r="IH77" s="80"/>
      <c r="II77" s="80"/>
      <c r="IJ77" s="80"/>
      <c r="IK77" s="80"/>
      <c r="IL77" s="80"/>
      <c r="IM77" s="80"/>
      <c r="IN77" s="80"/>
      <c r="IO77" s="80"/>
      <c r="IP77" s="80"/>
      <c r="IQ77" s="80"/>
      <c r="IR77" s="80"/>
      <c r="IS77" s="80"/>
      <c r="IT77" s="80"/>
      <c r="IU77" s="80"/>
      <c r="IV77" s="80"/>
      <c r="IW77" s="80"/>
    </row>
    <row r="78" spans="1:257" s="85" customFormat="1" hidden="1">
      <c r="A78" s="71"/>
      <c r="B78" s="71"/>
      <c r="C78"/>
      <c r="D78"/>
      <c r="E78"/>
      <c r="F78"/>
      <c r="G78"/>
      <c r="H78"/>
      <c r="I78"/>
      <c r="J78"/>
      <c r="K78"/>
      <c r="L78"/>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c r="FG78" s="80"/>
      <c r="FH78" s="80"/>
      <c r="FI78" s="80"/>
      <c r="FJ78" s="80"/>
      <c r="FK78" s="80"/>
      <c r="FL78" s="80"/>
      <c r="FM78" s="80"/>
      <c r="FN78" s="80"/>
      <c r="FO78" s="80"/>
      <c r="FP78" s="80"/>
      <c r="FQ78" s="80"/>
      <c r="FR78" s="80"/>
      <c r="FS78" s="80"/>
      <c r="FT78" s="80"/>
      <c r="FU78" s="80"/>
      <c r="FV78" s="80"/>
      <c r="FW78" s="80"/>
      <c r="FX78" s="80"/>
      <c r="FY78" s="80"/>
      <c r="FZ78" s="80"/>
      <c r="GA78" s="80"/>
      <c r="GB78" s="80"/>
      <c r="GC78" s="80"/>
      <c r="GD78" s="80"/>
      <c r="GE78" s="80"/>
      <c r="GF78" s="80"/>
      <c r="GG78" s="80"/>
      <c r="GH78" s="80"/>
      <c r="GI78" s="80"/>
      <c r="GJ78" s="80"/>
      <c r="GK78" s="80"/>
      <c r="GL78" s="80"/>
      <c r="GM78" s="80"/>
      <c r="GN78" s="80"/>
      <c r="GO78" s="80"/>
      <c r="GP78" s="80"/>
      <c r="GQ78" s="80"/>
      <c r="GR78" s="80"/>
      <c r="GS78" s="80"/>
      <c r="GT78" s="80"/>
      <c r="GU78" s="80"/>
      <c r="GV78" s="80"/>
      <c r="GW78" s="80"/>
      <c r="GX78" s="80"/>
      <c r="GY78" s="80"/>
      <c r="GZ78" s="80"/>
      <c r="HA78" s="80"/>
      <c r="HB78" s="80"/>
      <c r="HC78" s="80"/>
      <c r="HD78" s="80"/>
      <c r="HE78" s="80"/>
      <c r="HF78" s="80"/>
      <c r="HG78" s="80"/>
      <c r="HH78" s="80"/>
      <c r="HI78" s="80"/>
      <c r="HJ78" s="80"/>
      <c r="HK78" s="80"/>
      <c r="HL78" s="80"/>
      <c r="HM78" s="80"/>
      <c r="HN78" s="80"/>
      <c r="HO78" s="80"/>
      <c r="HP78" s="80"/>
      <c r="HQ78" s="80"/>
      <c r="HR78" s="80"/>
      <c r="HS78" s="80"/>
      <c r="HT78" s="80"/>
      <c r="HU78" s="80"/>
      <c r="HV78" s="80"/>
      <c r="HW78" s="80"/>
      <c r="HX78" s="80"/>
      <c r="HY78" s="80"/>
      <c r="HZ78" s="80"/>
      <c r="IA78" s="80"/>
      <c r="IB78" s="80"/>
      <c r="IC78" s="80"/>
      <c r="ID78" s="80"/>
      <c r="IE78" s="80"/>
      <c r="IF78" s="80"/>
      <c r="IG78" s="80"/>
      <c r="IH78" s="80"/>
      <c r="II78" s="80"/>
      <c r="IJ78" s="80"/>
      <c r="IK78" s="80"/>
      <c r="IL78" s="80"/>
      <c r="IM78" s="80"/>
      <c r="IN78" s="80"/>
      <c r="IO78" s="80"/>
      <c r="IP78" s="80"/>
      <c r="IQ78" s="80"/>
      <c r="IR78" s="80"/>
      <c r="IS78" s="80"/>
      <c r="IT78" s="80"/>
      <c r="IU78" s="80"/>
      <c r="IV78" s="80"/>
      <c r="IW78" s="80"/>
    </row>
    <row r="79" spans="1:257" s="85" customFormat="1" hidden="1">
      <c r="A79" s="71"/>
      <c r="B79" s="71"/>
      <c r="C79"/>
      <c r="D79"/>
      <c r="E79"/>
      <c r="F79"/>
      <c r="G79"/>
      <c r="H79"/>
      <c r="I79"/>
      <c r="J79"/>
      <c r="K79"/>
      <c r="L79"/>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0"/>
      <c r="FX79" s="80"/>
      <c r="FY79" s="80"/>
      <c r="FZ79" s="80"/>
      <c r="GA79" s="80"/>
      <c r="GB79" s="80"/>
      <c r="GC79" s="80"/>
      <c r="GD79" s="80"/>
      <c r="GE79" s="80"/>
      <c r="GF79" s="80"/>
      <c r="GG79" s="80"/>
      <c r="GH79" s="80"/>
      <c r="GI79" s="80"/>
      <c r="GJ79" s="80"/>
      <c r="GK79" s="80"/>
      <c r="GL79" s="80"/>
      <c r="GM79" s="80"/>
      <c r="GN79" s="80"/>
      <c r="GO79" s="80"/>
      <c r="GP79" s="80"/>
      <c r="GQ79" s="80"/>
      <c r="GR79" s="80"/>
      <c r="GS79" s="80"/>
      <c r="GT79" s="80"/>
      <c r="GU79" s="80"/>
      <c r="GV79" s="80"/>
      <c r="GW79" s="80"/>
      <c r="GX79" s="80"/>
      <c r="GY79" s="80"/>
      <c r="GZ79" s="80"/>
      <c r="HA79" s="80"/>
      <c r="HB79" s="80"/>
      <c r="HC79" s="80"/>
      <c r="HD79" s="80"/>
      <c r="HE79" s="80"/>
      <c r="HF79" s="80"/>
      <c r="HG79" s="80"/>
      <c r="HH79" s="80"/>
      <c r="HI79" s="80"/>
      <c r="HJ79" s="80"/>
      <c r="HK79" s="80"/>
      <c r="HL79" s="80"/>
      <c r="HM79" s="80"/>
      <c r="HN79" s="80"/>
      <c r="HO79" s="80"/>
      <c r="HP79" s="80"/>
      <c r="HQ79" s="80"/>
      <c r="HR79" s="80"/>
      <c r="HS79" s="80"/>
      <c r="HT79" s="80"/>
      <c r="HU79" s="80"/>
      <c r="HV79" s="80"/>
      <c r="HW79" s="80"/>
      <c r="HX79" s="80"/>
      <c r="HY79" s="80"/>
      <c r="HZ79" s="80"/>
      <c r="IA79" s="80"/>
      <c r="IB79" s="80"/>
      <c r="IC79" s="80"/>
      <c r="ID79" s="80"/>
      <c r="IE79" s="80"/>
      <c r="IF79" s="80"/>
      <c r="IG79" s="80"/>
      <c r="IH79" s="80"/>
      <c r="II79" s="80"/>
      <c r="IJ79" s="80"/>
      <c r="IK79" s="80"/>
      <c r="IL79" s="80"/>
      <c r="IM79" s="80"/>
      <c r="IN79" s="80"/>
      <c r="IO79" s="80"/>
      <c r="IP79" s="80"/>
      <c r="IQ79" s="80"/>
      <c r="IR79" s="80"/>
      <c r="IS79" s="80"/>
      <c r="IT79" s="80"/>
      <c r="IU79" s="80"/>
      <c r="IV79" s="80"/>
      <c r="IW79" s="80"/>
    </row>
    <row r="80" spans="1:257" s="85" customFormat="1" hidden="1">
      <c r="A80" s="71"/>
      <c r="B80" s="71"/>
      <c r="C80"/>
      <c r="D80"/>
      <c r="E80"/>
      <c r="F80"/>
      <c r="G80"/>
      <c r="H80"/>
      <c r="I80"/>
      <c r="J80"/>
      <c r="K80"/>
      <c r="L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80"/>
      <c r="DY80" s="80"/>
      <c r="DZ80" s="80"/>
      <c r="EA80" s="80"/>
      <c r="EB80" s="80"/>
      <c r="EC80" s="80"/>
      <c r="ED80" s="80"/>
      <c r="EE80" s="80"/>
      <c r="EF80" s="80"/>
      <c r="EG80" s="80"/>
      <c r="EH80" s="80"/>
      <c r="EI80" s="80"/>
      <c r="EJ80" s="80"/>
      <c r="EK80" s="80"/>
      <c r="EL80" s="80"/>
      <c r="EM80" s="80"/>
      <c r="EN80" s="80"/>
      <c r="EO80" s="80"/>
      <c r="EP80" s="80"/>
      <c r="EQ80" s="80"/>
      <c r="ER80" s="80"/>
      <c r="ES80" s="80"/>
      <c r="ET80" s="80"/>
      <c r="EU80" s="80"/>
      <c r="EV80" s="80"/>
      <c r="EW80" s="80"/>
      <c r="EX80" s="80"/>
      <c r="EY80" s="80"/>
      <c r="EZ80" s="80"/>
      <c r="FA80" s="80"/>
      <c r="FB80" s="80"/>
      <c r="FC80" s="80"/>
      <c r="FD80" s="80"/>
      <c r="FE80" s="80"/>
      <c r="FF80" s="80"/>
      <c r="FG80" s="80"/>
      <c r="FH80" s="80"/>
      <c r="FI80" s="80"/>
      <c r="FJ80" s="80"/>
      <c r="FK80" s="80"/>
      <c r="FL80" s="80"/>
      <c r="FM80" s="80"/>
      <c r="FN80" s="80"/>
      <c r="FO80" s="80"/>
      <c r="FP80" s="80"/>
      <c r="FQ80" s="80"/>
      <c r="FR80" s="80"/>
      <c r="FS80" s="80"/>
      <c r="FT80" s="80"/>
      <c r="FU80" s="80"/>
      <c r="FV80" s="80"/>
      <c r="FW80" s="80"/>
      <c r="FX80" s="80"/>
      <c r="FY80" s="80"/>
      <c r="FZ80" s="80"/>
      <c r="GA80" s="80"/>
      <c r="GB80" s="80"/>
      <c r="GC80" s="80"/>
      <c r="GD80" s="80"/>
      <c r="GE80" s="80"/>
      <c r="GF80" s="80"/>
      <c r="GG80" s="80"/>
      <c r="GH80" s="80"/>
      <c r="GI80" s="80"/>
      <c r="GJ80" s="80"/>
      <c r="GK80" s="80"/>
      <c r="GL80" s="80"/>
      <c r="GM80" s="80"/>
      <c r="GN80" s="80"/>
      <c r="GO80" s="80"/>
      <c r="GP80" s="80"/>
      <c r="GQ80" s="80"/>
      <c r="GR80" s="80"/>
      <c r="GS80" s="80"/>
      <c r="GT80" s="80"/>
      <c r="GU80" s="80"/>
      <c r="GV80" s="80"/>
      <c r="GW80" s="80"/>
      <c r="GX80" s="80"/>
      <c r="GY80" s="80"/>
      <c r="GZ80" s="80"/>
      <c r="HA80" s="80"/>
      <c r="HB80" s="80"/>
      <c r="HC80" s="80"/>
      <c r="HD80" s="80"/>
      <c r="HE80" s="80"/>
      <c r="HF80" s="80"/>
      <c r="HG80" s="80"/>
      <c r="HH80" s="80"/>
      <c r="HI80" s="80"/>
      <c r="HJ80" s="80"/>
      <c r="HK80" s="80"/>
      <c r="HL80" s="80"/>
      <c r="HM80" s="80"/>
      <c r="HN80" s="80"/>
      <c r="HO80" s="80"/>
      <c r="HP80" s="80"/>
      <c r="HQ80" s="80"/>
      <c r="HR80" s="80"/>
      <c r="HS80" s="80"/>
      <c r="HT80" s="80"/>
      <c r="HU80" s="80"/>
      <c r="HV80" s="80"/>
      <c r="HW80" s="80"/>
      <c r="HX80" s="80"/>
      <c r="HY80" s="80"/>
      <c r="HZ80" s="80"/>
      <c r="IA80" s="80"/>
      <c r="IB80" s="80"/>
      <c r="IC80" s="80"/>
      <c r="ID80" s="80"/>
      <c r="IE80" s="80"/>
      <c r="IF80" s="80"/>
      <c r="IG80" s="80"/>
      <c r="IH80" s="80"/>
      <c r="II80" s="80"/>
      <c r="IJ80" s="80"/>
      <c r="IK80" s="80"/>
      <c r="IL80" s="80"/>
      <c r="IM80" s="80"/>
      <c r="IN80" s="80"/>
      <c r="IO80" s="80"/>
      <c r="IP80" s="80"/>
      <c r="IQ80" s="80"/>
      <c r="IR80" s="80"/>
      <c r="IS80" s="80"/>
      <c r="IT80" s="80"/>
      <c r="IU80" s="80"/>
      <c r="IV80" s="80"/>
      <c r="IW80" s="80"/>
    </row>
    <row r="81" spans="1:257" s="85" customFormat="1" hidden="1">
      <c r="A81" s="71"/>
      <c r="B81" s="71"/>
      <c r="C81"/>
      <c r="D81"/>
      <c r="E81"/>
      <c r="F81"/>
      <c r="G81"/>
      <c r="H81"/>
      <c r="I81"/>
      <c r="J81"/>
      <c r="K81"/>
      <c r="L81"/>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80"/>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c r="FC81" s="80"/>
      <c r="FD81" s="80"/>
      <c r="FE81" s="80"/>
      <c r="FF81" s="80"/>
      <c r="FG81" s="80"/>
      <c r="FH81" s="80"/>
      <c r="FI81" s="80"/>
      <c r="FJ81" s="80"/>
      <c r="FK81" s="80"/>
      <c r="FL81" s="80"/>
      <c r="FM81" s="80"/>
      <c r="FN81" s="80"/>
      <c r="FO81" s="80"/>
      <c r="FP81" s="80"/>
      <c r="FQ81" s="80"/>
      <c r="FR81" s="80"/>
      <c r="FS81" s="80"/>
      <c r="FT81" s="80"/>
      <c r="FU81" s="80"/>
      <c r="FV81" s="80"/>
      <c r="FW81" s="80"/>
      <c r="FX81" s="80"/>
      <c r="FY81" s="80"/>
      <c r="FZ81" s="80"/>
      <c r="GA81" s="80"/>
      <c r="GB81" s="80"/>
      <c r="GC81" s="80"/>
      <c r="GD81" s="80"/>
      <c r="GE81" s="80"/>
      <c r="GF81" s="80"/>
      <c r="GG81" s="80"/>
      <c r="GH81" s="80"/>
      <c r="GI81" s="80"/>
      <c r="GJ81" s="80"/>
      <c r="GK81" s="80"/>
      <c r="GL81" s="80"/>
      <c r="GM81" s="80"/>
      <c r="GN81" s="80"/>
      <c r="GO81" s="80"/>
      <c r="GP81" s="80"/>
      <c r="GQ81" s="80"/>
      <c r="GR81" s="80"/>
      <c r="GS81" s="80"/>
      <c r="GT81" s="80"/>
      <c r="GU81" s="80"/>
      <c r="GV81" s="80"/>
      <c r="GW81" s="80"/>
      <c r="GX81" s="80"/>
      <c r="GY81" s="80"/>
      <c r="GZ81" s="80"/>
      <c r="HA81" s="80"/>
      <c r="HB81" s="80"/>
      <c r="HC81" s="80"/>
      <c r="HD81" s="80"/>
      <c r="HE81" s="80"/>
      <c r="HF81" s="80"/>
      <c r="HG81" s="80"/>
      <c r="HH81" s="80"/>
      <c r="HI81" s="80"/>
      <c r="HJ81" s="80"/>
      <c r="HK81" s="80"/>
      <c r="HL81" s="80"/>
      <c r="HM81" s="80"/>
      <c r="HN81" s="80"/>
      <c r="HO81" s="80"/>
      <c r="HP81" s="80"/>
      <c r="HQ81" s="80"/>
      <c r="HR81" s="80"/>
      <c r="HS81" s="80"/>
      <c r="HT81" s="80"/>
      <c r="HU81" s="80"/>
      <c r="HV81" s="80"/>
      <c r="HW81" s="80"/>
      <c r="HX81" s="80"/>
      <c r="HY81" s="80"/>
      <c r="HZ81" s="80"/>
      <c r="IA81" s="80"/>
      <c r="IB81" s="80"/>
      <c r="IC81" s="80"/>
      <c r="ID81" s="80"/>
      <c r="IE81" s="80"/>
      <c r="IF81" s="80"/>
      <c r="IG81" s="80"/>
      <c r="IH81" s="80"/>
      <c r="II81" s="80"/>
      <c r="IJ81" s="80"/>
      <c r="IK81" s="80"/>
      <c r="IL81" s="80"/>
      <c r="IM81" s="80"/>
      <c r="IN81" s="80"/>
      <c r="IO81" s="80"/>
      <c r="IP81" s="80"/>
      <c r="IQ81" s="80"/>
      <c r="IR81" s="80"/>
      <c r="IS81" s="80"/>
      <c r="IT81" s="80"/>
      <c r="IU81" s="80"/>
      <c r="IV81" s="80"/>
      <c r="IW81" s="80"/>
    </row>
    <row r="82" spans="1:257" s="85" customFormat="1" hidden="1">
      <c r="A82" s="71"/>
      <c r="B82" s="71"/>
      <c r="C82"/>
      <c r="D82"/>
      <c r="E82"/>
      <c r="F82"/>
      <c r="G82"/>
      <c r="H82"/>
      <c r="I82"/>
      <c r="J82"/>
      <c r="K82"/>
      <c r="L82"/>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DX82" s="80"/>
      <c r="DY82" s="80"/>
      <c r="DZ82" s="80"/>
      <c r="EA82" s="80"/>
      <c r="EB82" s="80"/>
      <c r="EC82" s="80"/>
      <c r="ED82" s="80"/>
      <c r="EE82" s="80"/>
      <c r="EF82" s="80"/>
      <c r="EG82" s="80"/>
      <c r="EH82" s="80"/>
      <c r="EI82" s="80"/>
      <c r="EJ82" s="80"/>
      <c r="EK82" s="80"/>
      <c r="EL82" s="80"/>
      <c r="EM82" s="80"/>
      <c r="EN82" s="80"/>
      <c r="EO82" s="80"/>
      <c r="EP82" s="80"/>
      <c r="EQ82" s="80"/>
      <c r="ER82" s="80"/>
      <c r="ES82" s="80"/>
      <c r="ET82" s="80"/>
      <c r="EU82" s="80"/>
      <c r="EV82" s="80"/>
      <c r="EW82" s="80"/>
      <c r="EX82" s="80"/>
      <c r="EY82" s="80"/>
      <c r="EZ82" s="80"/>
      <c r="FA82" s="80"/>
      <c r="FB82" s="80"/>
      <c r="FC82" s="80"/>
      <c r="FD82" s="80"/>
      <c r="FE82" s="80"/>
      <c r="FF82" s="80"/>
      <c r="FG82" s="80"/>
      <c r="FH82" s="80"/>
      <c r="FI82" s="80"/>
      <c r="FJ82" s="80"/>
      <c r="FK82" s="80"/>
      <c r="FL82" s="80"/>
      <c r="FM82" s="80"/>
      <c r="FN82" s="80"/>
      <c r="FO82" s="80"/>
      <c r="FP82" s="80"/>
      <c r="FQ82" s="80"/>
      <c r="FR82" s="80"/>
      <c r="FS82" s="80"/>
      <c r="FT82" s="80"/>
      <c r="FU82" s="80"/>
      <c r="FV82" s="80"/>
      <c r="FW82" s="80"/>
      <c r="FX82" s="80"/>
      <c r="FY82" s="80"/>
      <c r="FZ82" s="80"/>
      <c r="GA82" s="80"/>
      <c r="GB82" s="80"/>
      <c r="GC82" s="80"/>
      <c r="GD82" s="80"/>
      <c r="GE82" s="80"/>
      <c r="GF82" s="80"/>
      <c r="GG82" s="80"/>
      <c r="GH82" s="80"/>
      <c r="GI82" s="80"/>
      <c r="GJ82" s="80"/>
      <c r="GK82" s="80"/>
      <c r="GL82" s="80"/>
      <c r="GM82" s="80"/>
      <c r="GN82" s="80"/>
      <c r="GO82" s="80"/>
      <c r="GP82" s="80"/>
      <c r="GQ82" s="80"/>
      <c r="GR82" s="80"/>
      <c r="GS82" s="80"/>
      <c r="GT82" s="80"/>
      <c r="GU82" s="80"/>
      <c r="GV82" s="80"/>
      <c r="GW82" s="80"/>
      <c r="GX82" s="80"/>
      <c r="GY82" s="80"/>
      <c r="GZ82" s="80"/>
      <c r="HA82" s="80"/>
      <c r="HB82" s="80"/>
      <c r="HC82" s="80"/>
      <c r="HD82" s="80"/>
      <c r="HE82" s="80"/>
      <c r="HF82" s="80"/>
      <c r="HG82" s="80"/>
      <c r="HH82" s="80"/>
      <c r="HI82" s="80"/>
      <c r="HJ82" s="80"/>
      <c r="HK82" s="80"/>
      <c r="HL82" s="80"/>
      <c r="HM82" s="80"/>
      <c r="HN82" s="80"/>
      <c r="HO82" s="80"/>
      <c r="HP82" s="80"/>
      <c r="HQ82" s="80"/>
      <c r="HR82" s="80"/>
      <c r="HS82" s="80"/>
      <c r="HT82" s="80"/>
      <c r="HU82" s="80"/>
      <c r="HV82" s="80"/>
      <c r="HW82" s="80"/>
      <c r="HX82" s="80"/>
      <c r="HY82" s="80"/>
      <c r="HZ82" s="80"/>
      <c r="IA82" s="80"/>
      <c r="IB82" s="80"/>
      <c r="IC82" s="80"/>
      <c r="ID82" s="80"/>
      <c r="IE82" s="80"/>
      <c r="IF82" s="80"/>
      <c r="IG82" s="80"/>
      <c r="IH82" s="80"/>
      <c r="II82" s="80"/>
      <c r="IJ82" s="80"/>
      <c r="IK82" s="80"/>
      <c r="IL82" s="80"/>
      <c r="IM82" s="80"/>
      <c r="IN82" s="80"/>
      <c r="IO82" s="80"/>
      <c r="IP82" s="80"/>
      <c r="IQ82" s="80"/>
      <c r="IR82" s="80"/>
      <c r="IS82" s="80"/>
      <c r="IT82" s="80"/>
      <c r="IU82" s="80"/>
      <c r="IV82" s="80"/>
      <c r="IW82" s="80"/>
    </row>
    <row r="83" spans="1:257" s="85" customFormat="1" hidden="1">
      <c r="A83" s="71"/>
      <c r="B83" s="71"/>
      <c r="C83"/>
      <c r="D83"/>
      <c r="E83"/>
      <c r="F83"/>
      <c r="G83"/>
      <c r="H83"/>
      <c r="I83"/>
      <c r="J83"/>
      <c r="K83"/>
      <c r="L83"/>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c r="FF83" s="80"/>
      <c r="FG83" s="80"/>
      <c r="FH83" s="80"/>
      <c r="FI83" s="80"/>
      <c r="FJ83" s="80"/>
      <c r="FK83" s="80"/>
      <c r="FL83" s="80"/>
      <c r="FM83" s="80"/>
      <c r="FN83" s="80"/>
      <c r="FO83" s="80"/>
      <c r="FP83" s="80"/>
      <c r="FQ83" s="80"/>
      <c r="FR83" s="80"/>
      <c r="FS83" s="80"/>
      <c r="FT83" s="80"/>
      <c r="FU83" s="80"/>
      <c r="FV83" s="80"/>
      <c r="FW83" s="80"/>
      <c r="FX83" s="80"/>
      <c r="FY83" s="80"/>
      <c r="FZ83" s="80"/>
      <c r="GA83" s="80"/>
      <c r="GB83" s="80"/>
      <c r="GC83" s="80"/>
      <c r="GD83" s="80"/>
      <c r="GE83" s="80"/>
      <c r="GF83" s="80"/>
      <c r="GG83" s="80"/>
      <c r="GH83" s="80"/>
      <c r="GI83" s="80"/>
      <c r="GJ83" s="80"/>
      <c r="GK83" s="80"/>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row>
    <row r="84" spans="1:257" s="85" customFormat="1" hidden="1">
      <c r="A84" s="71"/>
      <c r="B84" s="71"/>
      <c r="C84"/>
      <c r="D84"/>
      <c r="E84"/>
      <c r="F84"/>
      <c r="G84"/>
      <c r="H84"/>
      <c r="I84"/>
      <c r="J84"/>
      <c r="K84"/>
      <c r="L84"/>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c r="FC84" s="80"/>
      <c r="FD84" s="80"/>
      <c r="FE84" s="80"/>
      <c r="FF84" s="80"/>
      <c r="FG84" s="80"/>
      <c r="FH84" s="80"/>
      <c r="FI84" s="80"/>
      <c r="FJ84" s="80"/>
      <c r="FK84" s="80"/>
      <c r="FL84" s="80"/>
      <c r="FM84" s="80"/>
      <c r="FN84" s="80"/>
      <c r="FO84" s="80"/>
      <c r="FP84" s="80"/>
      <c r="FQ84" s="80"/>
      <c r="FR84" s="80"/>
      <c r="FS84" s="80"/>
      <c r="FT84" s="80"/>
      <c r="FU84" s="80"/>
      <c r="FV84" s="80"/>
      <c r="FW84" s="80"/>
      <c r="FX84" s="80"/>
      <c r="FY84" s="80"/>
      <c r="FZ84" s="80"/>
      <c r="GA84" s="80"/>
      <c r="GB84" s="80"/>
      <c r="GC84" s="80"/>
      <c r="GD84" s="80"/>
      <c r="GE84" s="80"/>
      <c r="GF84" s="80"/>
      <c r="GG84" s="80"/>
      <c r="GH84" s="80"/>
      <c r="GI84" s="80"/>
      <c r="GJ84" s="80"/>
      <c r="GK84" s="80"/>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row>
    <row r="85" spans="1:257" s="85" customFormat="1" hidden="1">
      <c r="A85" s="71"/>
      <c r="B85" s="71"/>
      <c r="C85"/>
      <c r="D85"/>
      <c r="E85"/>
      <c r="F85"/>
      <c r="G85"/>
      <c r="H85"/>
      <c r="I85"/>
      <c r="J85"/>
      <c r="K85"/>
      <c r="L85"/>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DN85" s="80"/>
      <c r="DO85" s="80"/>
      <c r="DP85" s="80"/>
      <c r="DQ85" s="80"/>
      <c r="DR85" s="80"/>
      <c r="DS85" s="80"/>
      <c r="DT85" s="80"/>
      <c r="DU85" s="80"/>
      <c r="DV85" s="80"/>
      <c r="DW85" s="80"/>
      <c r="DX85" s="80"/>
      <c r="DY85" s="80"/>
      <c r="DZ85" s="80"/>
      <c r="EA85" s="80"/>
      <c r="EB85" s="80"/>
      <c r="EC85" s="80"/>
      <c r="ED85" s="80"/>
      <c r="EE85" s="80"/>
      <c r="EF85" s="80"/>
      <c r="EG85" s="80"/>
      <c r="EH85" s="80"/>
      <c r="EI85" s="80"/>
      <c r="EJ85" s="80"/>
      <c r="EK85" s="80"/>
      <c r="EL85" s="80"/>
      <c r="EM85" s="80"/>
      <c r="EN85" s="80"/>
      <c r="EO85" s="80"/>
      <c r="EP85" s="80"/>
      <c r="EQ85" s="80"/>
      <c r="ER85" s="80"/>
      <c r="ES85" s="80"/>
      <c r="ET85" s="80"/>
      <c r="EU85" s="80"/>
      <c r="EV85" s="80"/>
      <c r="EW85" s="80"/>
      <c r="EX85" s="80"/>
      <c r="EY85" s="80"/>
      <c r="EZ85" s="80"/>
      <c r="FA85" s="80"/>
      <c r="FB85" s="80"/>
      <c r="FC85" s="80"/>
      <c r="FD85" s="80"/>
      <c r="FE85" s="80"/>
      <c r="FF85" s="80"/>
      <c r="FG85" s="80"/>
      <c r="FH85" s="80"/>
      <c r="FI85" s="80"/>
      <c r="FJ85" s="80"/>
      <c r="FK85" s="80"/>
      <c r="FL85" s="80"/>
      <c r="FM85" s="80"/>
      <c r="FN85" s="80"/>
      <c r="FO85" s="80"/>
      <c r="FP85" s="80"/>
      <c r="FQ85" s="80"/>
      <c r="FR85" s="80"/>
      <c r="FS85" s="80"/>
      <c r="FT85" s="80"/>
      <c r="FU85" s="80"/>
      <c r="FV85" s="80"/>
      <c r="FW85" s="80"/>
      <c r="FX85" s="80"/>
      <c r="FY85" s="80"/>
      <c r="FZ85" s="80"/>
      <c r="GA85" s="80"/>
      <c r="GB85" s="80"/>
      <c r="GC85" s="80"/>
      <c r="GD85" s="80"/>
      <c r="GE85" s="80"/>
      <c r="GF85" s="80"/>
      <c r="GG85" s="80"/>
      <c r="GH85" s="80"/>
      <c r="GI85" s="80"/>
      <c r="GJ85" s="80"/>
      <c r="GK85" s="80"/>
      <c r="GL85" s="80"/>
      <c r="GM85" s="80"/>
      <c r="GN85" s="80"/>
      <c r="GO85" s="80"/>
      <c r="GP85" s="80"/>
      <c r="GQ85" s="80"/>
      <c r="GR85" s="80"/>
      <c r="GS85" s="80"/>
      <c r="GT85" s="80"/>
      <c r="GU85" s="80"/>
      <c r="GV85" s="80"/>
      <c r="GW85" s="80"/>
      <c r="GX85" s="80"/>
      <c r="GY85" s="80"/>
      <c r="GZ85" s="80"/>
      <c r="HA85" s="80"/>
      <c r="HB85" s="80"/>
      <c r="HC85" s="80"/>
      <c r="HD85" s="80"/>
      <c r="HE85" s="80"/>
      <c r="HF85" s="80"/>
      <c r="HG85" s="80"/>
      <c r="HH85" s="80"/>
      <c r="HI85" s="80"/>
      <c r="HJ85" s="80"/>
      <c r="HK85" s="80"/>
      <c r="HL85" s="80"/>
      <c r="HM85" s="80"/>
      <c r="HN85" s="80"/>
      <c r="HO85" s="80"/>
      <c r="HP85" s="80"/>
      <c r="HQ85" s="80"/>
      <c r="HR85" s="80"/>
      <c r="HS85" s="80"/>
      <c r="HT85" s="80"/>
      <c r="HU85" s="80"/>
      <c r="HV85" s="80"/>
      <c r="HW85" s="80"/>
      <c r="HX85" s="80"/>
      <c r="HY85" s="80"/>
      <c r="HZ85" s="80"/>
      <c r="IA85" s="80"/>
      <c r="IB85" s="80"/>
      <c r="IC85" s="80"/>
      <c r="ID85" s="80"/>
      <c r="IE85" s="80"/>
      <c r="IF85" s="80"/>
      <c r="IG85" s="80"/>
      <c r="IH85" s="80"/>
      <c r="II85" s="80"/>
      <c r="IJ85" s="80"/>
      <c r="IK85" s="80"/>
      <c r="IL85" s="80"/>
      <c r="IM85" s="80"/>
      <c r="IN85" s="80"/>
      <c r="IO85" s="80"/>
      <c r="IP85" s="80"/>
      <c r="IQ85" s="80"/>
      <c r="IR85" s="80"/>
      <c r="IS85" s="80"/>
      <c r="IT85" s="80"/>
      <c r="IU85" s="80"/>
      <c r="IV85" s="80"/>
      <c r="IW85" s="80"/>
    </row>
    <row r="86" spans="1:257" s="85" customFormat="1" hidden="1">
      <c r="A86" s="71"/>
      <c r="B86" s="71"/>
      <c r="C86"/>
      <c r="D86"/>
      <c r="E86"/>
      <c r="F86"/>
      <c r="G86"/>
      <c r="H86"/>
      <c r="I86"/>
      <c r="J86"/>
      <c r="K86"/>
      <c r="L86"/>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0"/>
      <c r="DO86" s="80"/>
      <c r="DP86" s="80"/>
      <c r="DQ86" s="80"/>
      <c r="DR86" s="80"/>
      <c r="DS86" s="80"/>
      <c r="DT86" s="80"/>
      <c r="DU86" s="80"/>
      <c r="DV86" s="80"/>
      <c r="DW86" s="80"/>
      <c r="DX86" s="80"/>
      <c r="DY86" s="80"/>
      <c r="DZ86" s="80"/>
      <c r="EA86" s="80"/>
      <c r="EB86" s="80"/>
      <c r="EC86" s="80"/>
      <c r="ED86" s="80"/>
      <c r="EE86" s="80"/>
      <c r="EF86" s="80"/>
      <c r="EG86" s="80"/>
      <c r="EH86" s="80"/>
      <c r="EI86" s="80"/>
      <c r="EJ86" s="80"/>
      <c r="EK86" s="80"/>
      <c r="EL86" s="80"/>
      <c r="EM86" s="80"/>
      <c r="EN86" s="80"/>
      <c r="EO86" s="80"/>
      <c r="EP86" s="80"/>
      <c r="EQ86" s="80"/>
      <c r="ER86" s="80"/>
      <c r="ES86" s="80"/>
      <c r="ET86" s="80"/>
      <c r="EU86" s="80"/>
      <c r="EV86" s="80"/>
      <c r="EW86" s="80"/>
      <c r="EX86" s="80"/>
      <c r="EY86" s="80"/>
      <c r="EZ86" s="80"/>
      <c r="FA86" s="80"/>
      <c r="FB86" s="80"/>
      <c r="FC86" s="80"/>
      <c r="FD86" s="80"/>
      <c r="FE86" s="80"/>
      <c r="FF86" s="80"/>
      <c r="FG86" s="80"/>
      <c r="FH86" s="80"/>
      <c r="FI86" s="80"/>
      <c r="FJ86" s="80"/>
      <c r="FK86" s="80"/>
      <c r="FL86" s="80"/>
      <c r="FM86" s="80"/>
      <c r="FN86" s="80"/>
      <c r="FO86" s="80"/>
      <c r="FP86" s="80"/>
      <c r="FQ86" s="80"/>
      <c r="FR86" s="80"/>
      <c r="FS86" s="80"/>
      <c r="FT86" s="80"/>
      <c r="FU86" s="80"/>
      <c r="FV86" s="80"/>
      <c r="FW86" s="80"/>
      <c r="FX86" s="80"/>
      <c r="FY86" s="80"/>
      <c r="FZ86" s="80"/>
      <c r="GA86" s="80"/>
      <c r="GB86" s="80"/>
      <c r="GC86" s="80"/>
      <c r="GD86" s="80"/>
      <c r="GE86" s="80"/>
      <c r="GF86" s="80"/>
      <c r="GG86" s="80"/>
      <c r="GH86" s="80"/>
      <c r="GI86" s="80"/>
      <c r="GJ86" s="80"/>
      <c r="GK86" s="80"/>
      <c r="GL86" s="80"/>
      <c r="GM86" s="80"/>
      <c r="GN86" s="80"/>
      <c r="GO86" s="80"/>
      <c r="GP86" s="80"/>
      <c r="GQ86" s="80"/>
      <c r="GR86" s="80"/>
      <c r="GS86" s="80"/>
      <c r="GT86" s="80"/>
      <c r="GU86" s="80"/>
      <c r="GV86" s="80"/>
      <c r="GW86" s="80"/>
      <c r="GX86" s="80"/>
      <c r="GY86" s="80"/>
      <c r="GZ86" s="80"/>
      <c r="HA86" s="80"/>
      <c r="HB86" s="80"/>
      <c r="HC86" s="80"/>
      <c r="HD86" s="80"/>
      <c r="HE86" s="80"/>
      <c r="HF86" s="80"/>
      <c r="HG86" s="80"/>
      <c r="HH86" s="80"/>
      <c r="HI86" s="80"/>
      <c r="HJ86" s="80"/>
      <c r="HK86" s="80"/>
      <c r="HL86" s="80"/>
      <c r="HM86" s="80"/>
      <c r="HN86" s="80"/>
      <c r="HO86" s="80"/>
      <c r="HP86" s="80"/>
      <c r="HQ86" s="80"/>
      <c r="HR86" s="80"/>
      <c r="HS86" s="80"/>
      <c r="HT86" s="80"/>
      <c r="HU86" s="80"/>
      <c r="HV86" s="80"/>
      <c r="HW86" s="80"/>
      <c r="HX86" s="80"/>
      <c r="HY86" s="80"/>
      <c r="HZ86" s="80"/>
      <c r="IA86" s="80"/>
      <c r="IB86" s="80"/>
      <c r="IC86" s="80"/>
      <c r="ID86" s="80"/>
      <c r="IE86" s="80"/>
      <c r="IF86" s="80"/>
      <c r="IG86" s="80"/>
      <c r="IH86" s="80"/>
      <c r="II86" s="80"/>
      <c r="IJ86" s="80"/>
      <c r="IK86" s="80"/>
      <c r="IL86" s="80"/>
      <c r="IM86" s="80"/>
      <c r="IN86" s="80"/>
      <c r="IO86" s="80"/>
      <c r="IP86" s="80"/>
      <c r="IQ86" s="80"/>
      <c r="IR86" s="80"/>
      <c r="IS86" s="80"/>
      <c r="IT86" s="80"/>
      <c r="IU86" s="80"/>
      <c r="IV86" s="80"/>
      <c r="IW86" s="80"/>
    </row>
    <row r="87" spans="1:257" s="85" customFormat="1" hidden="1">
      <c r="A87" s="71"/>
      <c r="B87" s="71"/>
      <c r="C87"/>
      <c r="D87"/>
      <c r="E87"/>
      <c r="F87"/>
      <c r="G87"/>
      <c r="H87"/>
      <c r="I87"/>
      <c r="J87"/>
      <c r="K87"/>
      <c r="L87"/>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c r="FF87" s="80"/>
      <c r="FG87" s="80"/>
      <c r="FH87" s="80"/>
      <c r="FI87" s="80"/>
      <c r="FJ87" s="80"/>
      <c r="FK87" s="80"/>
      <c r="FL87" s="80"/>
      <c r="FM87" s="80"/>
      <c r="FN87" s="80"/>
      <c r="FO87" s="80"/>
      <c r="FP87" s="80"/>
      <c r="FQ87" s="80"/>
      <c r="FR87" s="80"/>
      <c r="FS87" s="80"/>
      <c r="FT87" s="80"/>
      <c r="FU87" s="80"/>
      <c r="FV87" s="80"/>
      <c r="FW87" s="80"/>
      <c r="FX87" s="80"/>
      <c r="FY87" s="80"/>
      <c r="FZ87" s="80"/>
      <c r="GA87" s="80"/>
      <c r="GB87" s="80"/>
      <c r="GC87" s="80"/>
      <c r="GD87" s="80"/>
      <c r="GE87" s="80"/>
      <c r="GF87" s="80"/>
      <c r="GG87" s="80"/>
      <c r="GH87" s="80"/>
      <c r="GI87" s="80"/>
      <c r="GJ87" s="80"/>
      <c r="GK87" s="80"/>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row>
    <row r="88" spans="1:257" s="85" customFormat="1" hidden="1">
      <c r="A88" s="71"/>
      <c r="B88" s="71"/>
      <c r="C88"/>
      <c r="D88"/>
      <c r="E88"/>
      <c r="F88"/>
      <c r="G88"/>
      <c r="H88"/>
      <c r="I88"/>
      <c r="J88"/>
      <c r="K88"/>
      <c r="L88"/>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c r="FC88" s="80"/>
      <c r="FD88" s="80"/>
      <c r="FE88" s="80"/>
      <c r="FF88" s="80"/>
      <c r="FG88" s="80"/>
      <c r="FH88" s="80"/>
      <c r="FI88" s="80"/>
      <c r="FJ88" s="80"/>
      <c r="FK88" s="80"/>
      <c r="FL88" s="80"/>
      <c r="FM88" s="80"/>
      <c r="FN88" s="80"/>
      <c r="FO88" s="80"/>
      <c r="FP88" s="80"/>
      <c r="FQ88" s="80"/>
      <c r="FR88" s="80"/>
      <c r="FS88" s="80"/>
      <c r="FT88" s="80"/>
      <c r="FU88" s="80"/>
      <c r="FV88" s="80"/>
      <c r="FW88" s="80"/>
      <c r="FX88" s="80"/>
      <c r="FY88" s="80"/>
      <c r="FZ88" s="80"/>
      <c r="GA88" s="80"/>
      <c r="GB88" s="80"/>
      <c r="GC88" s="80"/>
      <c r="GD88" s="80"/>
      <c r="GE88" s="80"/>
      <c r="GF88" s="80"/>
      <c r="GG88" s="80"/>
      <c r="GH88" s="80"/>
      <c r="GI88" s="80"/>
      <c r="GJ88" s="80"/>
      <c r="GK88" s="80"/>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row>
    <row r="89" spans="1:257" s="85" customFormat="1" hidden="1">
      <c r="A89" s="71"/>
      <c r="B89" s="71"/>
      <c r="C89"/>
      <c r="D89"/>
      <c r="E89"/>
      <c r="F89"/>
      <c r="G89"/>
      <c r="H89"/>
      <c r="I89"/>
      <c r="J89"/>
      <c r="K89"/>
      <c r="L89"/>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c r="DH89" s="80"/>
      <c r="DI89" s="80"/>
      <c r="DJ89" s="80"/>
      <c r="DK89" s="80"/>
      <c r="DL89" s="80"/>
      <c r="DM89" s="80"/>
      <c r="DN89" s="80"/>
      <c r="DO89" s="80"/>
      <c r="DP89" s="80"/>
      <c r="DQ89" s="80"/>
      <c r="DR89" s="80"/>
      <c r="DS89" s="80"/>
      <c r="DT89" s="80"/>
      <c r="DU89" s="80"/>
      <c r="DV89" s="80"/>
      <c r="DW89" s="80"/>
      <c r="DX89" s="80"/>
      <c r="DY89" s="80"/>
      <c r="DZ89" s="80"/>
      <c r="EA89" s="80"/>
      <c r="EB89" s="80"/>
      <c r="EC89" s="80"/>
      <c r="ED89" s="80"/>
      <c r="EE89" s="80"/>
      <c r="EF89" s="80"/>
      <c r="EG89" s="80"/>
      <c r="EH89" s="80"/>
      <c r="EI89" s="80"/>
      <c r="EJ89" s="80"/>
      <c r="EK89" s="80"/>
      <c r="EL89" s="80"/>
      <c r="EM89" s="80"/>
      <c r="EN89" s="80"/>
      <c r="EO89" s="80"/>
      <c r="EP89" s="80"/>
      <c r="EQ89" s="80"/>
      <c r="ER89" s="80"/>
      <c r="ES89" s="80"/>
      <c r="ET89" s="80"/>
      <c r="EU89" s="80"/>
      <c r="EV89" s="80"/>
      <c r="EW89" s="80"/>
      <c r="EX89" s="80"/>
      <c r="EY89" s="80"/>
      <c r="EZ89" s="80"/>
      <c r="FA89" s="80"/>
      <c r="FB89" s="80"/>
      <c r="FC89" s="80"/>
      <c r="FD89" s="80"/>
      <c r="FE89" s="80"/>
      <c r="FF89" s="80"/>
      <c r="FG89" s="80"/>
      <c r="FH89" s="80"/>
      <c r="FI89" s="80"/>
      <c r="FJ89" s="80"/>
      <c r="FK89" s="80"/>
      <c r="FL89" s="80"/>
      <c r="FM89" s="80"/>
      <c r="FN89" s="80"/>
      <c r="FO89" s="80"/>
      <c r="FP89" s="80"/>
      <c r="FQ89" s="80"/>
      <c r="FR89" s="80"/>
      <c r="FS89" s="80"/>
      <c r="FT89" s="80"/>
      <c r="FU89" s="80"/>
      <c r="FV89" s="80"/>
      <c r="FW89" s="80"/>
      <c r="FX89" s="80"/>
      <c r="FY89" s="80"/>
      <c r="FZ89" s="80"/>
      <c r="GA89" s="80"/>
      <c r="GB89" s="80"/>
      <c r="GC89" s="80"/>
      <c r="GD89" s="80"/>
      <c r="GE89" s="80"/>
      <c r="GF89" s="80"/>
      <c r="GG89" s="80"/>
      <c r="GH89" s="80"/>
      <c r="GI89" s="80"/>
      <c r="GJ89" s="80"/>
      <c r="GK89" s="80"/>
      <c r="GL89" s="80"/>
      <c r="GM89" s="80"/>
      <c r="GN89" s="80"/>
      <c r="GO89" s="80"/>
      <c r="GP89" s="80"/>
      <c r="GQ89" s="80"/>
      <c r="GR89" s="80"/>
      <c r="GS89" s="80"/>
      <c r="GT89" s="80"/>
      <c r="GU89" s="80"/>
      <c r="GV89" s="80"/>
      <c r="GW89" s="80"/>
      <c r="GX89" s="80"/>
      <c r="GY89" s="80"/>
      <c r="GZ89" s="80"/>
      <c r="HA89" s="80"/>
      <c r="HB89" s="80"/>
      <c r="HC89" s="80"/>
      <c r="HD89" s="80"/>
      <c r="HE89" s="80"/>
      <c r="HF89" s="80"/>
      <c r="HG89" s="80"/>
      <c r="HH89" s="80"/>
      <c r="HI89" s="80"/>
      <c r="HJ89" s="80"/>
      <c r="HK89" s="80"/>
      <c r="HL89" s="80"/>
      <c r="HM89" s="80"/>
      <c r="HN89" s="80"/>
      <c r="HO89" s="80"/>
      <c r="HP89" s="80"/>
      <c r="HQ89" s="80"/>
      <c r="HR89" s="80"/>
      <c r="HS89" s="80"/>
      <c r="HT89" s="80"/>
      <c r="HU89" s="80"/>
      <c r="HV89" s="80"/>
      <c r="HW89" s="80"/>
      <c r="HX89" s="80"/>
      <c r="HY89" s="80"/>
      <c r="HZ89" s="80"/>
      <c r="IA89" s="80"/>
      <c r="IB89" s="80"/>
      <c r="IC89" s="80"/>
      <c r="ID89" s="80"/>
      <c r="IE89" s="80"/>
      <c r="IF89" s="80"/>
      <c r="IG89" s="80"/>
      <c r="IH89" s="80"/>
      <c r="II89" s="80"/>
      <c r="IJ89" s="80"/>
      <c r="IK89" s="80"/>
      <c r="IL89" s="80"/>
      <c r="IM89" s="80"/>
      <c r="IN89" s="80"/>
      <c r="IO89" s="80"/>
      <c r="IP89" s="80"/>
      <c r="IQ89" s="80"/>
      <c r="IR89" s="80"/>
      <c r="IS89" s="80"/>
      <c r="IT89" s="80"/>
      <c r="IU89" s="80"/>
      <c r="IV89" s="80"/>
      <c r="IW89" s="80"/>
    </row>
    <row r="90" spans="1:257" s="85" customFormat="1" hidden="1">
      <c r="A90" s="71"/>
      <c r="B90" s="71"/>
      <c r="C90"/>
      <c r="D90"/>
      <c r="E90"/>
      <c r="F90"/>
      <c r="G90"/>
      <c r="H90"/>
      <c r="I90"/>
      <c r="J90"/>
      <c r="K90"/>
      <c r="L9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0"/>
      <c r="DG90" s="80"/>
      <c r="DH90" s="80"/>
      <c r="DI90" s="80"/>
      <c r="DJ90" s="80"/>
      <c r="DK90" s="80"/>
      <c r="DL90" s="80"/>
      <c r="DM90" s="80"/>
      <c r="DN90" s="80"/>
      <c r="DO90" s="80"/>
      <c r="DP90" s="80"/>
      <c r="DQ90" s="80"/>
      <c r="DR90" s="80"/>
      <c r="DS90" s="80"/>
      <c r="DT90" s="80"/>
      <c r="DU90" s="80"/>
      <c r="DV90" s="80"/>
      <c r="DW90" s="80"/>
      <c r="DX90" s="80"/>
      <c r="DY90" s="80"/>
      <c r="DZ90" s="80"/>
      <c r="EA90" s="80"/>
      <c r="EB90" s="80"/>
      <c r="EC90" s="80"/>
      <c r="ED90" s="80"/>
      <c r="EE90" s="80"/>
      <c r="EF90" s="80"/>
      <c r="EG90" s="80"/>
      <c r="EH90" s="80"/>
      <c r="EI90" s="80"/>
      <c r="EJ90" s="80"/>
      <c r="EK90" s="80"/>
      <c r="EL90" s="80"/>
      <c r="EM90" s="80"/>
      <c r="EN90" s="80"/>
      <c r="EO90" s="80"/>
      <c r="EP90" s="80"/>
      <c r="EQ90" s="80"/>
      <c r="ER90" s="80"/>
      <c r="ES90" s="80"/>
      <c r="ET90" s="80"/>
      <c r="EU90" s="80"/>
      <c r="EV90" s="80"/>
      <c r="EW90" s="80"/>
      <c r="EX90" s="80"/>
      <c r="EY90" s="80"/>
      <c r="EZ90" s="80"/>
      <c r="FA90" s="80"/>
      <c r="FB90" s="80"/>
      <c r="FC90" s="80"/>
      <c r="FD90" s="80"/>
      <c r="FE90" s="80"/>
      <c r="FF90" s="80"/>
      <c r="FG90" s="80"/>
      <c r="FH90" s="80"/>
      <c r="FI90" s="80"/>
      <c r="FJ90" s="80"/>
      <c r="FK90" s="80"/>
      <c r="FL90" s="80"/>
      <c r="FM90" s="80"/>
      <c r="FN90" s="80"/>
      <c r="FO90" s="80"/>
      <c r="FP90" s="80"/>
      <c r="FQ90" s="80"/>
      <c r="FR90" s="80"/>
      <c r="FS90" s="80"/>
      <c r="FT90" s="80"/>
      <c r="FU90" s="80"/>
      <c r="FV90" s="80"/>
      <c r="FW90" s="80"/>
      <c r="FX90" s="80"/>
      <c r="FY90" s="80"/>
      <c r="FZ90" s="80"/>
      <c r="GA90" s="80"/>
      <c r="GB90" s="80"/>
      <c r="GC90" s="80"/>
      <c r="GD90" s="80"/>
      <c r="GE90" s="80"/>
      <c r="GF90" s="80"/>
      <c r="GG90" s="80"/>
      <c r="GH90" s="80"/>
      <c r="GI90" s="80"/>
      <c r="GJ90" s="80"/>
      <c r="GK90" s="80"/>
      <c r="GL90" s="80"/>
      <c r="GM90" s="80"/>
      <c r="GN90" s="80"/>
      <c r="GO90" s="80"/>
      <c r="GP90" s="80"/>
      <c r="GQ90" s="80"/>
      <c r="GR90" s="80"/>
      <c r="GS90" s="80"/>
      <c r="GT90" s="80"/>
      <c r="GU90" s="80"/>
      <c r="GV90" s="80"/>
      <c r="GW90" s="80"/>
      <c r="GX90" s="80"/>
      <c r="GY90" s="80"/>
      <c r="GZ90" s="80"/>
      <c r="HA90" s="80"/>
      <c r="HB90" s="80"/>
      <c r="HC90" s="80"/>
      <c r="HD90" s="80"/>
      <c r="HE90" s="80"/>
      <c r="HF90" s="80"/>
      <c r="HG90" s="80"/>
      <c r="HH90" s="80"/>
      <c r="HI90" s="80"/>
      <c r="HJ90" s="80"/>
      <c r="HK90" s="80"/>
      <c r="HL90" s="80"/>
      <c r="HM90" s="80"/>
      <c r="HN90" s="80"/>
      <c r="HO90" s="80"/>
      <c r="HP90" s="80"/>
      <c r="HQ90" s="80"/>
      <c r="HR90" s="80"/>
      <c r="HS90" s="80"/>
      <c r="HT90" s="80"/>
      <c r="HU90" s="80"/>
      <c r="HV90" s="80"/>
      <c r="HW90" s="80"/>
      <c r="HX90" s="80"/>
      <c r="HY90" s="80"/>
      <c r="HZ90" s="80"/>
      <c r="IA90" s="80"/>
      <c r="IB90" s="80"/>
      <c r="IC90" s="80"/>
      <c r="ID90" s="80"/>
      <c r="IE90" s="80"/>
      <c r="IF90" s="80"/>
      <c r="IG90" s="80"/>
      <c r="IH90" s="80"/>
      <c r="II90" s="80"/>
      <c r="IJ90" s="80"/>
      <c r="IK90" s="80"/>
      <c r="IL90" s="80"/>
      <c r="IM90" s="80"/>
      <c r="IN90" s="80"/>
      <c r="IO90" s="80"/>
      <c r="IP90" s="80"/>
      <c r="IQ90" s="80"/>
      <c r="IR90" s="80"/>
      <c r="IS90" s="80"/>
      <c r="IT90" s="80"/>
      <c r="IU90" s="80"/>
      <c r="IV90" s="80"/>
      <c r="IW90" s="80"/>
    </row>
    <row r="91" spans="1:257" s="85" customFormat="1" hidden="1">
      <c r="A91" s="71"/>
      <c r="B91" s="71"/>
      <c r="C91"/>
      <c r="D91"/>
      <c r="E91"/>
      <c r="F91"/>
      <c r="G91"/>
      <c r="H91"/>
      <c r="I91"/>
      <c r="J91"/>
      <c r="K91"/>
      <c r="L91"/>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0"/>
      <c r="DG91" s="80"/>
      <c r="DH91" s="80"/>
      <c r="DI91" s="80"/>
      <c r="DJ91" s="80"/>
      <c r="DK91" s="80"/>
      <c r="DL91" s="80"/>
      <c r="DM91" s="80"/>
      <c r="DN91" s="80"/>
      <c r="DO91" s="80"/>
      <c r="DP91" s="80"/>
      <c r="DQ91" s="80"/>
      <c r="DR91" s="80"/>
      <c r="DS91" s="80"/>
      <c r="DT91" s="80"/>
      <c r="DU91" s="80"/>
      <c r="DV91" s="80"/>
      <c r="DW91" s="80"/>
      <c r="DX91" s="80"/>
      <c r="DY91" s="80"/>
      <c r="DZ91" s="80"/>
      <c r="EA91" s="80"/>
      <c r="EB91" s="80"/>
      <c r="EC91" s="80"/>
      <c r="ED91" s="80"/>
      <c r="EE91" s="80"/>
      <c r="EF91" s="80"/>
      <c r="EG91" s="80"/>
      <c r="EH91" s="80"/>
      <c r="EI91" s="80"/>
      <c r="EJ91" s="80"/>
      <c r="EK91" s="80"/>
      <c r="EL91" s="80"/>
      <c r="EM91" s="80"/>
      <c r="EN91" s="80"/>
      <c r="EO91" s="80"/>
      <c r="EP91" s="80"/>
      <c r="EQ91" s="80"/>
      <c r="ER91" s="80"/>
      <c r="ES91" s="80"/>
      <c r="ET91" s="80"/>
      <c r="EU91" s="80"/>
      <c r="EV91" s="80"/>
      <c r="EW91" s="80"/>
      <c r="EX91" s="80"/>
      <c r="EY91" s="80"/>
      <c r="EZ91" s="80"/>
      <c r="FA91" s="80"/>
      <c r="FB91" s="80"/>
      <c r="FC91" s="80"/>
      <c r="FD91" s="80"/>
      <c r="FE91" s="80"/>
      <c r="FF91" s="80"/>
      <c r="FG91" s="80"/>
      <c r="FH91" s="80"/>
      <c r="FI91" s="80"/>
      <c r="FJ91" s="80"/>
      <c r="FK91" s="80"/>
      <c r="FL91" s="80"/>
      <c r="FM91" s="80"/>
      <c r="FN91" s="80"/>
      <c r="FO91" s="80"/>
      <c r="FP91" s="80"/>
      <c r="FQ91" s="80"/>
      <c r="FR91" s="80"/>
      <c r="FS91" s="80"/>
      <c r="FT91" s="80"/>
      <c r="FU91" s="80"/>
      <c r="FV91" s="80"/>
      <c r="FW91" s="80"/>
      <c r="FX91" s="80"/>
      <c r="FY91" s="80"/>
      <c r="FZ91" s="80"/>
      <c r="GA91" s="80"/>
      <c r="GB91" s="80"/>
      <c r="GC91" s="80"/>
      <c r="GD91" s="80"/>
      <c r="GE91" s="80"/>
      <c r="GF91" s="80"/>
      <c r="GG91" s="80"/>
      <c r="GH91" s="80"/>
      <c r="GI91" s="80"/>
      <c r="GJ91" s="80"/>
      <c r="GK91" s="80"/>
      <c r="GL91" s="80"/>
      <c r="GM91" s="80"/>
      <c r="GN91" s="80"/>
      <c r="GO91" s="80"/>
      <c r="GP91" s="80"/>
      <c r="GQ91" s="80"/>
      <c r="GR91" s="80"/>
      <c r="GS91" s="80"/>
      <c r="GT91" s="80"/>
      <c r="GU91" s="80"/>
      <c r="GV91" s="80"/>
      <c r="GW91" s="80"/>
      <c r="GX91" s="80"/>
      <c r="GY91" s="80"/>
      <c r="GZ91" s="80"/>
      <c r="HA91" s="80"/>
      <c r="HB91" s="80"/>
      <c r="HC91" s="80"/>
      <c r="HD91" s="80"/>
      <c r="HE91" s="80"/>
      <c r="HF91" s="80"/>
      <c r="HG91" s="80"/>
      <c r="HH91" s="80"/>
      <c r="HI91" s="80"/>
      <c r="HJ91" s="80"/>
      <c r="HK91" s="80"/>
      <c r="HL91" s="80"/>
      <c r="HM91" s="80"/>
      <c r="HN91" s="80"/>
      <c r="HO91" s="80"/>
      <c r="HP91" s="80"/>
      <c r="HQ91" s="80"/>
      <c r="HR91" s="80"/>
      <c r="HS91" s="80"/>
      <c r="HT91" s="80"/>
      <c r="HU91" s="80"/>
      <c r="HV91" s="80"/>
      <c r="HW91" s="80"/>
      <c r="HX91" s="80"/>
      <c r="HY91" s="80"/>
      <c r="HZ91" s="80"/>
      <c r="IA91" s="80"/>
      <c r="IB91" s="80"/>
      <c r="IC91" s="80"/>
      <c r="ID91" s="80"/>
      <c r="IE91" s="80"/>
      <c r="IF91" s="80"/>
      <c r="IG91" s="80"/>
      <c r="IH91" s="80"/>
      <c r="II91" s="80"/>
      <c r="IJ91" s="80"/>
      <c r="IK91" s="80"/>
      <c r="IL91" s="80"/>
      <c r="IM91" s="80"/>
      <c r="IN91" s="80"/>
      <c r="IO91" s="80"/>
      <c r="IP91" s="80"/>
      <c r="IQ91" s="80"/>
      <c r="IR91" s="80"/>
      <c r="IS91" s="80"/>
      <c r="IT91" s="80"/>
      <c r="IU91" s="80"/>
      <c r="IV91" s="80"/>
      <c r="IW91" s="80"/>
    </row>
    <row r="92" spans="1:257" s="85" customFormat="1" hidden="1">
      <c r="A92" s="71"/>
      <c r="B92" s="71"/>
      <c r="C92"/>
      <c r="D92"/>
      <c r="E92"/>
      <c r="F92"/>
      <c r="G92"/>
      <c r="H92"/>
      <c r="I92"/>
      <c r="J92"/>
      <c r="K92"/>
      <c r="L92"/>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0"/>
      <c r="DG92" s="80"/>
      <c r="DH92" s="80"/>
      <c r="DI92" s="80"/>
      <c r="DJ92" s="80"/>
      <c r="DK92" s="80"/>
      <c r="DL92" s="80"/>
      <c r="DM92" s="80"/>
      <c r="DN92" s="80"/>
      <c r="DO92" s="80"/>
      <c r="DP92" s="80"/>
      <c r="DQ92" s="80"/>
      <c r="DR92" s="80"/>
      <c r="DS92" s="80"/>
      <c r="DT92" s="80"/>
      <c r="DU92" s="80"/>
      <c r="DV92" s="80"/>
      <c r="DW92" s="80"/>
      <c r="DX92" s="80"/>
      <c r="DY92" s="80"/>
      <c r="DZ92" s="80"/>
      <c r="EA92" s="80"/>
      <c r="EB92" s="80"/>
      <c r="EC92" s="80"/>
      <c r="ED92" s="80"/>
      <c r="EE92" s="80"/>
      <c r="EF92" s="80"/>
      <c r="EG92" s="80"/>
      <c r="EH92" s="80"/>
      <c r="EI92" s="80"/>
      <c r="EJ92" s="80"/>
      <c r="EK92" s="80"/>
      <c r="EL92" s="80"/>
      <c r="EM92" s="80"/>
      <c r="EN92" s="80"/>
      <c r="EO92" s="80"/>
      <c r="EP92" s="80"/>
      <c r="EQ92" s="80"/>
      <c r="ER92" s="80"/>
      <c r="ES92" s="80"/>
      <c r="ET92" s="80"/>
      <c r="EU92" s="80"/>
      <c r="EV92" s="80"/>
      <c r="EW92" s="80"/>
      <c r="EX92" s="80"/>
      <c r="EY92" s="80"/>
      <c r="EZ92" s="80"/>
      <c r="FA92" s="80"/>
      <c r="FB92" s="80"/>
      <c r="FC92" s="80"/>
      <c r="FD92" s="80"/>
      <c r="FE92" s="80"/>
      <c r="FF92" s="80"/>
      <c r="FG92" s="80"/>
      <c r="FH92" s="80"/>
      <c r="FI92" s="80"/>
      <c r="FJ92" s="80"/>
      <c r="FK92" s="80"/>
      <c r="FL92" s="80"/>
      <c r="FM92" s="80"/>
      <c r="FN92" s="80"/>
      <c r="FO92" s="80"/>
      <c r="FP92" s="80"/>
      <c r="FQ92" s="80"/>
      <c r="FR92" s="80"/>
      <c r="FS92" s="80"/>
      <c r="FT92" s="80"/>
      <c r="FU92" s="80"/>
      <c r="FV92" s="80"/>
      <c r="FW92" s="80"/>
      <c r="FX92" s="80"/>
      <c r="FY92" s="80"/>
      <c r="FZ92" s="80"/>
      <c r="GA92" s="80"/>
      <c r="GB92" s="80"/>
      <c r="GC92" s="80"/>
      <c r="GD92" s="80"/>
      <c r="GE92" s="80"/>
      <c r="GF92" s="80"/>
      <c r="GG92" s="80"/>
      <c r="GH92" s="80"/>
      <c r="GI92" s="80"/>
      <c r="GJ92" s="80"/>
      <c r="GK92" s="80"/>
      <c r="GL92" s="80"/>
      <c r="GM92" s="80"/>
      <c r="GN92" s="80"/>
      <c r="GO92" s="80"/>
      <c r="GP92" s="80"/>
      <c r="GQ92" s="80"/>
      <c r="GR92" s="80"/>
      <c r="GS92" s="80"/>
      <c r="GT92" s="80"/>
      <c r="GU92" s="80"/>
      <c r="GV92" s="80"/>
      <c r="GW92" s="80"/>
      <c r="GX92" s="80"/>
      <c r="GY92" s="80"/>
      <c r="GZ92" s="80"/>
      <c r="HA92" s="80"/>
      <c r="HB92" s="80"/>
      <c r="HC92" s="80"/>
      <c r="HD92" s="80"/>
      <c r="HE92" s="80"/>
      <c r="HF92" s="80"/>
      <c r="HG92" s="80"/>
      <c r="HH92" s="80"/>
      <c r="HI92" s="80"/>
      <c r="HJ92" s="80"/>
      <c r="HK92" s="80"/>
      <c r="HL92" s="80"/>
      <c r="HM92" s="80"/>
      <c r="HN92" s="80"/>
      <c r="HO92" s="80"/>
      <c r="HP92" s="80"/>
      <c r="HQ92" s="80"/>
      <c r="HR92" s="80"/>
      <c r="HS92" s="80"/>
      <c r="HT92" s="80"/>
      <c r="HU92" s="80"/>
      <c r="HV92" s="80"/>
      <c r="HW92" s="80"/>
      <c r="HX92" s="80"/>
      <c r="HY92" s="80"/>
      <c r="HZ92" s="80"/>
      <c r="IA92" s="80"/>
      <c r="IB92" s="80"/>
      <c r="IC92" s="80"/>
      <c r="ID92" s="80"/>
      <c r="IE92" s="80"/>
      <c r="IF92" s="80"/>
      <c r="IG92" s="80"/>
      <c r="IH92" s="80"/>
      <c r="II92" s="80"/>
      <c r="IJ92" s="80"/>
      <c r="IK92" s="80"/>
      <c r="IL92" s="80"/>
      <c r="IM92" s="80"/>
      <c r="IN92" s="80"/>
      <c r="IO92" s="80"/>
      <c r="IP92" s="80"/>
      <c r="IQ92" s="80"/>
      <c r="IR92" s="80"/>
      <c r="IS92" s="80"/>
      <c r="IT92" s="80"/>
      <c r="IU92" s="80"/>
      <c r="IV92" s="80"/>
      <c r="IW92" s="80"/>
    </row>
    <row r="93" spans="1:257" s="85" customFormat="1" hidden="1">
      <c r="A93" s="71"/>
      <c r="B93" s="71"/>
      <c r="C93"/>
      <c r="D93"/>
      <c r="E93"/>
      <c r="F93"/>
      <c r="G93"/>
      <c r="H93"/>
      <c r="I93"/>
      <c r="J93"/>
      <c r="K93"/>
      <c r="L93"/>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0"/>
      <c r="DG93" s="80"/>
      <c r="DH93" s="80"/>
      <c r="DI93" s="80"/>
      <c r="DJ93" s="80"/>
      <c r="DK93" s="80"/>
      <c r="DL93" s="80"/>
      <c r="DM93" s="80"/>
      <c r="DN93" s="80"/>
      <c r="DO93" s="80"/>
      <c r="DP93" s="80"/>
      <c r="DQ93" s="80"/>
      <c r="DR93" s="80"/>
      <c r="DS93" s="80"/>
      <c r="DT93" s="80"/>
      <c r="DU93" s="80"/>
      <c r="DV93" s="80"/>
      <c r="DW93" s="80"/>
      <c r="DX93" s="80"/>
      <c r="DY93" s="80"/>
      <c r="DZ93" s="80"/>
      <c r="EA93" s="80"/>
      <c r="EB93" s="80"/>
      <c r="EC93" s="80"/>
      <c r="ED93" s="80"/>
      <c r="EE93" s="80"/>
      <c r="EF93" s="80"/>
      <c r="EG93" s="80"/>
      <c r="EH93" s="80"/>
      <c r="EI93" s="80"/>
      <c r="EJ93" s="80"/>
      <c r="EK93" s="80"/>
      <c r="EL93" s="80"/>
      <c r="EM93" s="80"/>
      <c r="EN93" s="80"/>
      <c r="EO93" s="80"/>
      <c r="EP93" s="80"/>
      <c r="EQ93" s="80"/>
      <c r="ER93" s="80"/>
      <c r="ES93" s="80"/>
      <c r="ET93" s="80"/>
      <c r="EU93" s="80"/>
      <c r="EV93" s="80"/>
      <c r="EW93" s="80"/>
      <c r="EX93" s="80"/>
      <c r="EY93" s="80"/>
      <c r="EZ93" s="80"/>
      <c r="FA93" s="80"/>
      <c r="FB93" s="80"/>
      <c r="FC93" s="80"/>
      <c r="FD93" s="80"/>
      <c r="FE93" s="80"/>
      <c r="FF93" s="80"/>
      <c r="FG93" s="80"/>
      <c r="FH93" s="80"/>
      <c r="FI93" s="80"/>
      <c r="FJ93" s="80"/>
      <c r="FK93" s="80"/>
      <c r="FL93" s="80"/>
      <c r="FM93" s="80"/>
      <c r="FN93" s="80"/>
      <c r="FO93" s="80"/>
      <c r="FP93" s="80"/>
      <c r="FQ93" s="80"/>
      <c r="FR93" s="80"/>
      <c r="FS93" s="80"/>
      <c r="FT93" s="80"/>
      <c r="FU93" s="80"/>
      <c r="FV93" s="80"/>
      <c r="FW93" s="80"/>
      <c r="FX93" s="80"/>
      <c r="FY93" s="80"/>
      <c r="FZ93" s="80"/>
      <c r="GA93" s="80"/>
      <c r="GB93" s="80"/>
      <c r="GC93" s="80"/>
      <c r="GD93" s="80"/>
      <c r="GE93" s="80"/>
      <c r="GF93" s="80"/>
      <c r="GG93" s="80"/>
      <c r="GH93" s="80"/>
      <c r="GI93" s="80"/>
      <c r="GJ93" s="80"/>
      <c r="GK93" s="80"/>
      <c r="GL93" s="80"/>
      <c r="GM93" s="80"/>
      <c r="GN93" s="80"/>
      <c r="GO93" s="80"/>
      <c r="GP93" s="80"/>
      <c r="GQ93" s="80"/>
      <c r="GR93" s="80"/>
      <c r="GS93" s="80"/>
      <c r="GT93" s="80"/>
      <c r="GU93" s="80"/>
      <c r="GV93" s="80"/>
      <c r="GW93" s="80"/>
      <c r="GX93" s="80"/>
      <c r="GY93" s="80"/>
      <c r="GZ93" s="80"/>
      <c r="HA93" s="80"/>
      <c r="HB93" s="80"/>
      <c r="HC93" s="80"/>
      <c r="HD93" s="80"/>
      <c r="HE93" s="80"/>
      <c r="HF93" s="80"/>
      <c r="HG93" s="80"/>
      <c r="HH93" s="80"/>
      <c r="HI93" s="80"/>
      <c r="HJ93" s="80"/>
      <c r="HK93" s="80"/>
      <c r="HL93" s="80"/>
      <c r="HM93" s="80"/>
      <c r="HN93" s="80"/>
      <c r="HO93" s="80"/>
      <c r="HP93" s="80"/>
      <c r="HQ93" s="80"/>
      <c r="HR93" s="80"/>
      <c r="HS93" s="80"/>
      <c r="HT93" s="80"/>
      <c r="HU93" s="80"/>
      <c r="HV93" s="80"/>
      <c r="HW93" s="80"/>
      <c r="HX93" s="80"/>
      <c r="HY93" s="80"/>
      <c r="HZ93" s="80"/>
      <c r="IA93" s="80"/>
      <c r="IB93" s="80"/>
      <c r="IC93" s="80"/>
      <c r="ID93" s="80"/>
      <c r="IE93" s="80"/>
      <c r="IF93" s="80"/>
      <c r="IG93" s="80"/>
      <c r="IH93" s="80"/>
      <c r="II93" s="80"/>
      <c r="IJ93" s="80"/>
      <c r="IK93" s="80"/>
      <c r="IL93" s="80"/>
      <c r="IM93" s="80"/>
      <c r="IN93" s="80"/>
      <c r="IO93" s="80"/>
      <c r="IP93" s="80"/>
      <c r="IQ93" s="80"/>
      <c r="IR93" s="80"/>
      <c r="IS93" s="80"/>
      <c r="IT93" s="80"/>
      <c r="IU93" s="80"/>
      <c r="IV93" s="80"/>
      <c r="IW93" s="80"/>
    </row>
    <row r="94" spans="1:257" s="85" customFormat="1" hidden="1">
      <c r="A94" s="71"/>
      <c r="B94" s="71"/>
      <c r="C94"/>
      <c r="D94"/>
      <c r="E94"/>
      <c r="F94"/>
      <c r="G94"/>
      <c r="H94"/>
      <c r="I94"/>
      <c r="J94"/>
      <c r="K94"/>
      <c r="L94"/>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c r="DM94" s="80"/>
      <c r="DN94" s="80"/>
      <c r="DO94" s="80"/>
      <c r="DP94" s="80"/>
      <c r="DQ94" s="80"/>
      <c r="DR94" s="80"/>
      <c r="DS94" s="80"/>
      <c r="DT94" s="80"/>
      <c r="DU94" s="80"/>
      <c r="DV94" s="80"/>
      <c r="DW94" s="80"/>
      <c r="DX94" s="80"/>
      <c r="DY94" s="80"/>
      <c r="DZ94" s="80"/>
      <c r="EA94" s="80"/>
      <c r="EB94" s="80"/>
      <c r="EC94" s="80"/>
      <c r="ED94" s="80"/>
      <c r="EE94" s="80"/>
      <c r="EF94" s="80"/>
      <c r="EG94" s="80"/>
      <c r="EH94" s="80"/>
      <c r="EI94" s="80"/>
      <c r="EJ94" s="80"/>
      <c r="EK94" s="80"/>
      <c r="EL94" s="80"/>
      <c r="EM94" s="80"/>
      <c r="EN94" s="80"/>
      <c r="EO94" s="80"/>
      <c r="EP94" s="80"/>
      <c r="EQ94" s="80"/>
      <c r="ER94" s="80"/>
      <c r="ES94" s="80"/>
      <c r="ET94" s="80"/>
      <c r="EU94" s="80"/>
      <c r="EV94" s="80"/>
      <c r="EW94" s="80"/>
      <c r="EX94" s="80"/>
      <c r="EY94" s="80"/>
      <c r="EZ94" s="80"/>
      <c r="FA94" s="80"/>
      <c r="FB94" s="80"/>
      <c r="FC94" s="80"/>
      <c r="FD94" s="80"/>
      <c r="FE94" s="80"/>
      <c r="FF94" s="80"/>
      <c r="FG94" s="80"/>
      <c r="FH94" s="80"/>
      <c r="FI94" s="80"/>
      <c r="FJ94" s="80"/>
      <c r="FK94" s="80"/>
      <c r="FL94" s="80"/>
      <c r="FM94" s="80"/>
      <c r="FN94" s="80"/>
      <c r="FO94" s="80"/>
      <c r="FP94" s="80"/>
      <c r="FQ94" s="80"/>
      <c r="FR94" s="80"/>
      <c r="FS94" s="80"/>
      <c r="FT94" s="80"/>
      <c r="FU94" s="80"/>
      <c r="FV94" s="80"/>
      <c r="FW94" s="80"/>
      <c r="FX94" s="80"/>
      <c r="FY94" s="80"/>
      <c r="FZ94" s="80"/>
      <c r="GA94" s="80"/>
      <c r="GB94" s="80"/>
      <c r="GC94" s="80"/>
      <c r="GD94" s="80"/>
      <c r="GE94" s="80"/>
      <c r="GF94" s="80"/>
      <c r="GG94" s="80"/>
      <c r="GH94" s="80"/>
      <c r="GI94" s="80"/>
      <c r="GJ94" s="80"/>
      <c r="GK94" s="80"/>
      <c r="GL94" s="80"/>
      <c r="GM94" s="80"/>
      <c r="GN94" s="80"/>
      <c r="GO94" s="80"/>
      <c r="GP94" s="80"/>
      <c r="GQ94" s="80"/>
      <c r="GR94" s="80"/>
      <c r="GS94" s="80"/>
      <c r="GT94" s="80"/>
      <c r="GU94" s="80"/>
      <c r="GV94" s="80"/>
      <c r="GW94" s="80"/>
      <c r="GX94" s="80"/>
      <c r="GY94" s="80"/>
      <c r="GZ94" s="80"/>
      <c r="HA94" s="80"/>
      <c r="HB94" s="80"/>
      <c r="HC94" s="80"/>
      <c r="HD94" s="80"/>
      <c r="HE94" s="80"/>
      <c r="HF94" s="80"/>
      <c r="HG94" s="80"/>
      <c r="HH94" s="80"/>
      <c r="HI94" s="80"/>
      <c r="HJ94" s="80"/>
      <c r="HK94" s="80"/>
      <c r="HL94" s="80"/>
      <c r="HM94" s="80"/>
      <c r="HN94" s="80"/>
      <c r="HO94" s="80"/>
      <c r="HP94" s="80"/>
      <c r="HQ94" s="80"/>
      <c r="HR94" s="80"/>
      <c r="HS94" s="80"/>
      <c r="HT94" s="80"/>
      <c r="HU94" s="80"/>
      <c r="HV94" s="80"/>
      <c r="HW94" s="80"/>
      <c r="HX94" s="80"/>
      <c r="HY94" s="80"/>
      <c r="HZ94" s="80"/>
      <c r="IA94" s="80"/>
      <c r="IB94" s="80"/>
      <c r="IC94" s="80"/>
      <c r="ID94" s="80"/>
      <c r="IE94" s="80"/>
      <c r="IF94" s="80"/>
      <c r="IG94" s="80"/>
      <c r="IH94" s="80"/>
      <c r="II94" s="80"/>
      <c r="IJ94" s="80"/>
      <c r="IK94" s="80"/>
      <c r="IL94" s="80"/>
      <c r="IM94" s="80"/>
      <c r="IN94" s="80"/>
      <c r="IO94" s="80"/>
      <c r="IP94" s="80"/>
      <c r="IQ94" s="80"/>
      <c r="IR94" s="80"/>
      <c r="IS94" s="80"/>
      <c r="IT94" s="80"/>
      <c r="IU94" s="80"/>
      <c r="IV94" s="80"/>
      <c r="IW94" s="80"/>
    </row>
    <row r="95" spans="1:257" s="85" customFormat="1" hidden="1">
      <c r="A95" s="71"/>
      <c r="B95" s="71"/>
      <c r="C95"/>
      <c r="D95"/>
      <c r="E95"/>
      <c r="F95"/>
      <c r="G95"/>
      <c r="H95"/>
      <c r="I95"/>
      <c r="J95"/>
      <c r="K95"/>
      <c r="L95"/>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0"/>
      <c r="DG95" s="80"/>
      <c r="DH95" s="80"/>
      <c r="DI95" s="80"/>
      <c r="DJ95" s="80"/>
      <c r="DK95" s="80"/>
      <c r="DL95" s="80"/>
      <c r="DM95" s="80"/>
      <c r="DN95" s="80"/>
      <c r="DO95" s="80"/>
      <c r="DP95" s="80"/>
      <c r="DQ95" s="80"/>
      <c r="DR95" s="80"/>
      <c r="DS95" s="80"/>
      <c r="DT95" s="80"/>
      <c r="DU95" s="80"/>
      <c r="DV95" s="80"/>
      <c r="DW95" s="80"/>
      <c r="DX95" s="80"/>
      <c r="DY95" s="80"/>
      <c r="DZ95" s="80"/>
      <c r="EA95" s="80"/>
      <c r="EB95" s="80"/>
      <c r="EC95" s="80"/>
      <c r="ED95" s="80"/>
      <c r="EE95" s="80"/>
      <c r="EF95" s="80"/>
      <c r="EG95" s="80"/>
      <c r="EH95" s="80"/>
      <c r="EI95" s="80"/>
      <c r="EJ95" s="80"/>
      <c r="EK95" s="80"/>
      <c r="EL95" s="80"/>
      <c r="EM95" s="80"/>
      <c r="EN95" s="80"/>
      <c r="EO95" s="80"/>
      <c r="EP95" s="80"/>
      <c r="EQ95" s="80"/>
      <c r="ER95" s="80"/>
      <c r="ES95" s="80"/>
      <c r="ET95" s="80"/>
      <c r="EU95" s="80"/>
      <c r="EV95" s="80"/>
      <c r="EW95" s="80"/>
      <c r="EX95" s="80"/>
      <c r="EY95" s="80"/>
      <c r="EZ95" s="80"/>
      <c r="FA95" s="80"/>
      <c r="FB95" s="80"/>
      <c r="FC95" s="80"/>
      <c r="FD95" s="80"/>
      <c r="FE95" s="80"/>
      <c r="FF95" s="80"/>
      <c r="FG95" s="80"/>
      <c r="FH95" s="80"/>
      <c r="FI95" s="80"/>
      <c r="FJ95" s="80"/>
      <c r="FK95" s="80"/>
      <c r="FL95" s="80"/>
      <c r="FM95" s="80"/>
      <c r="FN95" s="80"/>
      <c r="FO95" s="80"/>
      <c r="FP95" s="80"/>
      <c r="FQ95" s="80"/>
      <c r="FR95" s="80"/>
      <c r="FS95" s="80"/>
      <c r="FT95" s="80"/>
      <c r="FU95" s="80"/>
      <c r="FV95" s="80"/>
      <c r="FW95" s="80"/>
      <c r="FX95" s="80"/>
      <c r="FY95" s="80"/>
      <c r="FZ95" s="80"/>
      <c r="GA95" s="80"/>
      <c r="GB95" s="80"/>
      <c r="GC95" s="80"/>
      <c r="GD95" s="80"/>
      <c r="GE95" s="80"/>
      <c r="GF95" s="80"/>
      <c r="GG95" s="80"/>
      <c r="GH95" s="80"/>
      <c r="GI95" s="80"/>
      <c r="GJ95" s="80"/>
      <c r="GK95" s="80"/>
      <c r="GL95" s="80"/>
      <c r="GM95" s="80"/>
      <c r="GN95" s="80"/>
      <c r="GO95" s="80"/>
      <c r="GP95" s="80"/>
      <c r="GQ95" s="80"/>
      <c r="GR95" s="80"/>
      <c r="GS95" s="80"/>
      <c r="GT95" s="80"/>
      <c r="GU95" s="80"/>
      <c r="GV95" s="80"/>
      <c r="GW95" s="80"/>
      <c r="GX95" s="80"/>
      <c r="GY95" s="80"/>
      <c r="GZ95" s="80"/>
      <c r="HA95" s="80"/>
      <c r="HB95" s="80"/>
      <c r="HC95" s="80"/>
      <c r="HD95" s="80"/>
      <c r="HE95" s="80"/>
      <c r="HF95" s="80"/>
      <c r="HG95" s="80"/>
      <c r="HH95" s="80"/>
      <c r="HI95" s="80"/>
      <c r="HJ95" s="80"/>
      <c r="HK95" s="80"/>
      <c r="HL95" s="80"/>
      <c r="HM95" s="80"/>
      <c r="HN95" s="80"/>
      <c r="HO95" s="80"/>
      <c r="HP95" s="80"/>
      <c r="HQ95" s="80"/>
      <c r="HR95" s="80"/>
      <c r="HS95" s="80"/>
      <c r="HT95" s="80"/>
      <c r="HU95" s="80"/>
      <c r="HV95" s="80"/>
      <c r="HW95" s="80"/>
      <c r="HX95" s="80"/>
      <c r="HY95" s="80"/>
      <c r="HZ95" s="80"/>
      <c r="IA95" s="80"/>
      <c r="IB95" s="80"/>
      <c r="IC95" s="80"/>
      <c r="ID95" s="80"/>
      <c r="IE95" s="80"/>
      <c r="IF95" s="80"/>
      <c r="IG95" s="80"/>
      <c r="IH95" s="80"/>
      <c r="II95" s="80"/>
      <c r="IJ95" s="80"/>
      <c r="IK95" s="80"/>
      <c r="IL95" s="80"/>
      <c r="IM95" s="80"/>
      <c r="IN95" s="80"/>
      <c r="IO95" s="80"/>
      <c r="IP95" s="80"/>
      <c r="IQ95" s="80"/>
      <c r="IR95" s="80"/>
      <c r="IS95" s="80"/>
      <c r="IT95" s="80"/>
      <c r="IU95" s="80"/>
      <c r="IV95" s="80"/>
      <c r="IW95" s="80"/>
    </row>
    <row r="96" spans="1:257" s="85" customFormat="1" hidden="1">
      <c r="A96" s="71"/>
      <c r="B96" s="71"/>
      <c r="C96"/>
      <c r="D96"/>
      <c r="E96"/>
      <c r="F96"/>
      <c r="G96"/>
      <c r="H96"/>
      <c r="I96"/>
      <c r="J96"/>
      <c r="K96"/>
      <c r="L96"/>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0"/>
      <c r="DG96" s="80"/>
      <c r="DH96" s="80"/>
      <c r="DI96" s="80"/>
      <c r="DJ96" s="80"/>
      <c r="DK96" s="80"/>
      <c r="DL96" s="80"/>
      <c r="DM96" s="80"/>
      <c r="DN96" s="80"/>
      <c r="DO96" s="80"/>
      <c r="DP96" s="80"/>
      <c r="DQ96" s="80"/>
      <c r="DR96" s="80"/>
      <c r="DS96" s="80"/>
      <c r="DT96" s="80"/>
      <c r="DU96" s="80"/>
      <c r="DV96" s="80"/>
      <c r="DW96" s="80"/>
      <c r="DX96" s="80"/>
      <c r="DY96" s="80"/>
      <c r="DZ96" s="80"/>
      <c r="EA96" s="80"/>
      <c r="EB96" s="80"/>
      <c r="EC96" s="80"/>
      <c r="ED96" s="80"/>
      <c r="EE96" s="80"/>
      <c r="EF96" s="80"/>
      <c r="EG96" s="80"/>
      <c r="EH96" s="80"/>
      <c r="EI96" s="80"/>
      <c r="EJ96" s="80"/>
      <c r="EK96" s="80"/>
      <c r="EL96" s="80"/>
      <c r="EM96" s="80"/>
      <c r="EN96" s="80"/>
      <c r="EO96" s="80"/>
      <c r="EP96" s="80"/>
      <c r="EQ96" s="80"/>
      <c r="ER96" s="80"/>
      <c r="ES96" s="80"/>
      <c r="ET96" s="80"/>
      <c r="EU96" s="80"/>
      <c r="EV96" s="80"/>
      <c r="EW96" s="80"/>
      <c r="EX96" s="80"/>
      <c r="EY96" s="80"/>
      <c r="EZ96" s="80"/>
      <c r="FA96" s="80"/>
      <c r="FB96" s="80"/>
      <c r="FC96" s="80"/>
      <c r="FD96" s="80"/>
      <c r="FE96" s="80"/>
      <c r="FF96" s="80"/>
      <c r="FG96" s="80"/>
      <c r="FH96" s="80"/>
      <c r="FI96" s="80"/>
      <c r="FJ96" s="80"/>
      <c r="FK96" s="80"/>
      <c r="FL96" s="80"/>
      <c r="FM96" s="80"/>
      <c r="FN96" s="80"/>
      <c r="FO96" s="80"/>
      <c r="FP96" s="80"/>
      <c r="FQ96" s="80"/>
      <c r="FR96" s="80"/>
      <c r="FS96" s="80"/>
      <c r="FT96" s="80"/>
      <c r="FU96" s="80"/>
      <c r="FV96" s="80"/>
      <c r="FW96" s="80"/>
      <c r="FX96" s="80"/>
      <c r="FY96" s="80"/>
      <c r="FZ96" s="80"/>
      <c r="GA96" s="80"/>
      <c r="GB96" s="80"/>
      <c r="GC96" s="80"/>
      <c r="GD96" s="80"/>
      <c r="GE96" s="80"/>
      <c r="GF96" s="80"/>
      <c r="GG96" s="80"/>
      <c r="GH96" s="80"/>
      <c r="GI96" s="80"/>
      <c r="GJ96" s="80"/>
      <c r="GK96" s="80"/>
      <c r="GL96" s="80"/>
      <c r="GM96" s="80"/>
      <c r="GN96" s="80"/>
      <c r="GO96" s="80"/>
      <c r="GP96" s="80"/>
      <c r="GQ96" s="80"/>
      <c r="GR96" s="80"/>
      <c r="GS96" s="80"/>
      <c r="GT96" s="80"/>
      <c r="GU96" s="80"/>
      <c r="GV96" s="80"/>
      <c r="GW96" s="80"/>
      <c r="GX96" s="80"/>
      <c r="GY96" s="80"/>
      <c r="GZ96" s="80"/>
      <c r="HA96" s="80"/>
      <c r="HB96" s="80"/>
      <c r="HC96" s="80"/>
      <c r="HD96" s="80"/>
      <c r="HE96" s="80"/>
      <c r="HF96" s="80"/>
      <c r="HG96" s="80"/>
      <c r="HH96" s="80"/>
      <c r="HI96" s="80"/>
      <c r="HJ96" s="80"/>
      <c r="HK96" s="80"/>
      <c r="HL96" s="80"/>
      <c r="HM96" s="80"/>
      <c r="HN96" s="80"/>
      <c r="HO96" s="80"/>
      <c r="HP96" s="80"/>
      <c r="HQ96" s="80"/>
      <c r="HR96" s="80"/>
      <c r="HS96" s="80"/>
      <c r="HT96" s="80"/>
      <c r="HU96" s="80"/>
      <c r="HV96" s="80"/>
      <c r="HW96" s="80"/>
      <c r="HX96" s="80"/>
      <c r="HY96" s="80"/>
      <c r="HZ96" s="80"/>
      <c r="IA96" s="80"/>
      <c r="IB96" s="80"/>
      <c r="IC96" s="80"/>
      <c r="ID96" s="80"/>
      <c r="IE96" s="80"/>
      <c r="IF96" s="80"/>
      <c r="IG96" s="80"/>
      <c r="IH96" s="80"/>
      <c r="II96" s="80"/>
      <c r="IJ96" s="80"/>
      <c r="IK96" s="80"/>
      <c r="IL96" s="80"/>
      <c r="IM96" s="80"/>
      <c r="IN96" s="80"/>
      <c r="IO96" s="80"/>
      <c r="IP96" s="80"/>
      <c r="IQ96" s="80"/>
      <c r="IR96" s="80"/>
      <c r="IS96" s="80"/>
      <c r="IT96" s="80"/>
      <c r="IU96" s="80"/>
      <c r="IV96" s="80"/>
      <c r="IW96" s="80"/>
    </row>
    <row r="97" spans="1:257" s="85" customFormat="1" hidden="1">
      <c r="A97" s="71"/>
      <c r="B97" s="71"/>
      <c r="C97"/>
      <c r="D97"/>
      <c r="E97"/>
      <c r="F97"/>
      <c r="G97"/>
      <c r="H97"/>
      <c r="I97"/>
      <c r="J97"/>
      <c r="K97"/>
      <c r="L97"/>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DN97" s="80"/>
      <c r="DO97" s="80"/>
      <c r="DP97" s="80"/>
      <c r="DQ97" s="80"/>
      <c r="DR97" s="80"/>
      <c r="DS97" s="80"/>
      <c r="DT97" s="80"/>
      <c r="DU97" s="80"/>
      <c r="DV97" s="80"/>
      <c r="DW97" s="80"/>
      <c r="DX97" s="80"/>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c r="FC97" s="80"/>
      <c r="FD97" s="80"/>
      <c r="FE97" s="80"/>
      <c r="FF97" s="80"/>
      <c r="FG97" s="80"/>
      <c r="FH97" s="80"/>
      <c r="FI97" s="80"/>
      <c r="FJ97" s="80"/>
      <c r="FK97" s="80"/>
      <c r="FL97" s="80"/>
      <c r="FM97" s="80"/>
      <c r="FN97" s="80"/>
      <c r="FO97" s="80"/>
      <c r="FP97" s="80"/>
      <c r="FQ97" s="80"/>
      <c r="FR97" s="80"/>
      <c r="FS97" s="80"/>
      <c r="FT97" s="80"/>
      <c r="FU97" s="80"/>
      <c r="FV97" s="80"/>
      <c r="FW97" s="80"/>
      <c r="FX97" s="80"/>
      <c r="FY97" s="80"/>
      <c r="FZ97" s="80"/>
      <c r="GA97" s="80"/>
      <c r="GB97" s="80"/>
      <c r="GC97" s="80"/>
      <c r="GD97" s="80"/>
      <c r="GE97" s="80"/>
      <c r="GF97" s="80"/>
      <c r="GG97" s="80"/>
      <c r="GH97" s="80"/>
      <c r="GI97" s="80"/>
      <c r="GJ97" s="80"/>
      <c r="GK97" s="80"/>
      <c r="GL97" s="80"/>
      <c r="GM97" s="80"/>
      <c r="GN97" s="80"/>
      <c r="GO97" s="80"/>
      <c r="GP97" s="80"/>
      <c r="GQ97" s="80"/>
      <c r="GR97" s="80"/>
      <c r="GS97" s="80"/>
      <c r="GT97" s="80"/>
      <c r="GU97" s="80"/>
      <c r="GV97" s="80"/>
      <c r="GW97" s="80"/>
      <c r="GX97" s="80"/>
      <c r="GY97" s="80"/>
      <c r="GZ97" s="80"/>
      <c r="HA97" s="80"/>
      <c r="HB97" s="80"/>
      <c r="HC97" s="80"/>
      <c r="HD97" s="80"/>
      <c r="HE97" s="80"/>
      <c r="HF97" s="80"/>
      <c r="HG97" s="80"/>
      <c r="HH97" s="80"/>
      <c r="HI97" s="80"/>
      <c r="HJ97" s="80"/>
      <c r="HK97" s="80"/>
      <c r="HL97" s="80"/>
      <c r="HM97" s="80"/>
      <c r="HN97" s="80"/>
      <c r="HO97" s="80"/>
      <c r="HP97" s="80"/>
      <c r="HQ97" s="80"/>
      <c r="HR97" s="80"/>
      <c r="HS97" s="80"/>
      <c r="HT97" s="80"/>
      <c r="HU97" s="80"/>
      <c r="HV97" s="80"/>
      <c r="HW97" s="80"/>
      <c r="HX97" s="80"/>
      <c r="HY97" s="80"/>
      <c r="HZ97" s="80"/>
      <c r="IA97" s="80"/>
      <c r="IB97" s="80"/>
      <c r="IC97" s="80"/>
      <c r="ID97" s="80"/>
      <c r="IE97" s="80"/>
      <c r="IF97" s="80"/>
      <c r="IG97" s="80"/>
      <c r="IH97" s="80"/>
      <c r="II97" s="80"/>
      <c r="IJ97" s="80"/>
      <c r="IK97" s="80"/>
      <c r="IL97" s="80"/>
      <c r="IM97" s="80"/>
      <c r="IN97" s="80"/>
      <c r="IO97" s="80"/>
      <c r="IP97" s="80"/>
      <c r="IQ97" s="80"/>
      <c r="IR97" s="80"/>
      <c r="IS97" s="80"/>
      <c r="IT97" s="80"/>
      <c r="IU97" s="80"/>
      <c r="IV97" s="80"/>
      <c r="IW97" s="80"/>
    </row>
    <row r="98" spans="1:257" s="85" customFormat="1" hidden="1">
      <c r="A98" s="71"/>
      <c r="B98" s="71"/>
      <c r="C98"/>
      <c r="D98"/>
      <c r="E98"/>
      <c r="F98"/>
      <c r="G98"/>
      <c r="H98"/>
      <c r="I98"/>
      <c r="J98"/>
      <c r="K98"/>
      <c r="L98"/>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c r="DH98" s="80"/>
      <c r="DI98" s="80"/>
      <c r="DJ98" s="80"/>
      <c r="DK98" s="80"/>
      <c r="DL98" s="80"/>
      <c r="DM98" s="80"/>
      <c r="DN98" s="80"/>
      <c r="DO98" s="80"/>
      <c r="DP98" s="80"/>
      <c r="DQ98" s="80"/>
      <c r="DR98" s="80"/>
      <c r="DS98" s="80"/>
      <c r="DT98" s="80"/>
      <c r="DU98" s="80"/>
      <c r="DV98" s="80"/>
      <c r="DW98" s="80"/>
      <c r="DX98" s="80"/>
      <c r="DY98" s="80"/>
      <c r="DZ98" s="80"/>
      <c r="EA98" s="80"/>
      <c r="EB98" s="80"/>
      <c r="EC98" s="80"/>
      <c r="ED98" s="80"/>
      <c r="EE98" s="80"/>
      <c r="EF98" s="80"/>
      <c r="EG98" s="80"/>
      <c r="EH98" s="80"/>
      <c r="EI98" s="80"/>
      <c r="EJ98" s="80"/>
      <c r="EK98" s="80"/>
      <c r="EL98" s="80"/>
      <c r="EM98" s="80"/>
      <c r="EN98" s="80"/>
      <c r="EO98" s="80"/>
      <c r="EP98" s="80"/>
      <c r="EQ98" s="80"/>
      <c r="ER98" s="80"/>
      <c r="ES98" s="80"/>
      <c r="ET98" s="80"/>
      <c r="EU98" s="80"/>
      <c r="EV98" s="80"/>
      <c r="EW98" s="80"/>
      <c r="EX98" s="80"/>
      <c r="EY98" s="80"/>
      <c r="EZ98" s="80"/>
      <c r="FA98" s="80"/>
      <c r="FB98" s="80"/>
      <c r="FC98" s="80"/>
      <c r="FD98" s="80"/>
      <c r="FE98" s="80"/>
      <c r="FF98" s="80"/>
      <c r="FG98" s="80"/>
      <c r="FH98" s="80"/>
      <c r="FI98" s="80"/>
      <c r="FJ98" s="80"/>
      <c r="FK98" s="80"/>
      <c r="FL98" s="80"/>
      <c r="FM98" s="80"/>
      <c r="FN98" s="80"/>
      <c r="FO98" s="80"/>
      <c r="FP98" s="80"/>
      <c r="FQ98" s="80"/>
      <c r="FR98" s="80"/>
      <c r="FS98" s="80"/>
      <c r="FT98" s="80"/>
      <c r="FU98" s="80"/>
      <c r="FV98" s="80"/>
      <c r="FW98" s="80"/>
      <c r="FX98" s="80"/>
      <c r="FY98" s="80"/>
      <c r="FZ98" s="80"/>
      <c r="GA98" s="80"/>
      <c r="GB98" s="80"/>
      <c r="GC98" s="80"/>
      <c r="GD98" s="80"/>
      <c r="GE98" s="80"/>
      <c r="GF98" s="80"/>
      <c r="GG98" s="80"/>
      <c r="GH98" s="80"/>
      <c r="GI98" s="80"/>
      <c r="GJ98" s="80"/>
      <c r="GK98" s="80"/>
      <c r="GL98" s="80"/>
      <c r="GM98" s="80"/>
      <c r="GN98" s="80"/>
      <c r="GO98" s="80"/>
      <c r="GP98" s="80"/>
      <c r="GQ98" s="80"/>
      <c r="GR98" s="80"/>
      <c r="GS98" s="80"/>
      <c r="GT98" s="80"/>
      <c r="GU98" s="80"/>
      <c r="GV98" s="80"/>
      <c r="GW98" s="80"/>
      <c r="GX98" s="80"/>
      <c r="GY98" s="80"/>
      <c r="GZ98" s="80"/>
      <c r="HA98" s="80"/>
      <c r="HB98" s="80"/>
      <c r="HC98" s="80"/>
      <c r="HD98" s="80"/>
      <c r="HE98" s="80"/>
      <c r="HF98" s="80"/>
      <c r="HG98" s="80"/>
      <c r="HH98" s="80"/>
      <c r="HI98" s="80"/>
      <c r="HJ98" s="80"/>
      <c r="HK98" s="80"/>
      <c r="HL98" s="80"/>
      <c r="HM98" s="80"/>
      <c r="HN98" s="80"/>
      <c r="HO98" s="80"/>
      <c r="HP98" s="80"/>
      <c r="HQ98" s="80"/>
      <c r="HR98" s="80"/>
      <c r="HS98" s="80"/>
      <c r="HT98" s="80"/>
      <c r="HU98" s="80"/>
      <c r="HV98" s="80"/>
      <c r="HW98" s="80"/>
      <c r="HX98" s="80"/>
      <c r="HY98" s="80"/>
      <c r="HZ98" s="80"/>
      <c r="IA98" s="80"/>
      <c r="IB98" s="80"/>
      <c r="IC98" s="80"/>
      <c r="ID98" s="80"/>
      <c r="IE98" s="80"/>
      <c r="IF98" s="80"/>
      <c r="IG98" s="80"/>
      <c r="IH98" s="80"/>
      <c r="II98" s="80"/>
      <c r="IJ98" s="80"/>
      <c r="IK98" s="80"/>
      <c r="IL98" s="80"/>
      <c r="IM98" s="80"/>
      <c r="IN98" s="80"/>
      <c r="IO98" s="80"/>
      <c r="IP98" s="80"/>
      <c r="IQ98" s="80"/>
      <c r="IR98" s="80"/>
      <c r="IS98" s="80"/>
      <c r="IT98" s="80"/>
      <c r="IU98" s="80"/>
      <c r="IV98" s="80"/>
      <c r="IW98" s="80"/>
    </row>
    <row r="99" spans="1:257" s="85" customFormat="1" hidden="1">
      <c r="A99" s="71"/>
      <c r="B99" s="71"/>
      <c r="C99"/>
      <c r="D99"/>
      <c r="E99"/>
      <c r="F99"/>
      <c r="G99"/>
      <c r="H99"/>
      <c r="I99"/>
      <c r="J99"/>
      <c r="K99"/>
      <c r="L99"/>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DN99" s="80"/>
      <c r="DO99" s="80"/>
      <c r="DP99" s="80"/>
      <c r="DQ99" s="80"/>
      <c r="DR99" s="80"/>
      <c r="DS99" s="80"/>
      <c r="DT99" s="80"/>
      <c r="DU99" s="80"/>
      <c r="DV99" s="80"/>
      <c r="DW99" s="80"/>
      <c r="DX99" s="80"/>
      <c r="DY99" s="80"/>
      <c r="DZ99" s="80"/>
      <c r="EA99" s="80"/>
      <c r="EB99" s="80"/>
      <c r="EC99" s="80"/>
      <c r="ED99" s="80"/>
      <c r="EE99" s="80"/>
      <c r="EF99" s="80"/>
      <c r="EG99" s="80"/>
      <c r="EH99" s="80"/>
      <c r="EI99" s="80"/>
      <c r="EJ99" s="80"/>
      <c r="EK99" s="80"/>
      <c r="EL99" s="80"/>
      <c r="EM99" s="80"/>
      <c r="EN99" s="80"/>
      <c r="EO99" s="80"/>
      <c r="EP99" s="80"/>
      <c r="EQ99" s="80"/>
      <c r="ER99" s="80"/>
      <c r="ES99" s="80"/>
      <c r="ET99" s="80"/>
      <c r="EU99" s="80"/>
      <c r="EV99" s="80"/>
      <c r="EW99" s="80"/>
      <c r="EX99" s="80"/>
      <c r="EY99" s="80"/>
      <c r="EZ99" s="80"/>
      <c r="FA99" s="80"/>
      <c r="FB99" s="80"/>
      <c r="FC99" s="80"/>
      <c r="FD99" s="80"/>
      <c r="FE99" s="80"/>
      <c r="FF99" s="80"/>
      <c r="FG99" s="80"/>
      <c r="FH99" s="80"/>
      <c r="FI99" s="80"/>
      <c r="FJ99" s="80"/>
      <c r="FK99" s="80"/>
      <c r="FL99" s="80"/>
      <c r="FM99" s="80"/>
      <c r="FN99" s="80"/>
      <c r="FO99" s="80"/>
      <c r="FP99" s="80"/>
      <c r="FQ99" s="80"/>
      <c r="FR99" s="80"/>
      <c r="FS99" s="80"/>
      <c r="FT99" s="80"/>
      <c r="FU99" s="80"/>
      <c r="FV99" s="80"/>
      <c r="FW99" s="80"/>
      <c r="FX99" s="80"/>
      <c r="FY99" s="80"/>
      <c r="FZ99" s="80"/>
      <c r="GA99" s="80"/>
      <c r="GB99" s="80"/>
      <c r="GC99" s="80"/>
      <c r="GD99" s="80"/>
      <c r="GE99" s="80"/>
      <c r="GF99" s="80"/>
      <c r="GG99" s="80"/>
      <c r="GH99" s="80"/>
      <c r="GI99" s="80"/>
      <c r="GJ99" s="80"/>
      <c r="GK99" s="80"/>
      <c r="GL99" s="80"/>
      <c r="GM99" s="80"/>
      <c r="GN99" s="80"/>
      <c r="GO99" s="80"/>
      <c r="GP99" s="80"/>
      <c r="GQ99" s="80"/>
      <c r="GR99" s="80"/>
      <c r="GS99" s="80"/>
      <c r="GT99" s="80"/>
      <c r="GU99" s="80"/>
      <c r="GV99" s="80"/>
      <c r="GW99" s="80"/>
      <c r="GX99" s="80"/>
      <c r="GY99" s="80"/>
      <c r="GZ99" s="80"/>
      <c r="HA99" s="80"/>
      <c r="HB99" s="80"/>
      <c r="HC99" s="80"/>
      <c r="HD99" s="80"/>
      <c r="HE99" s="80"/>
      <c r="HF99" s="80"/>
      <c r="HG99" s="80"/>
      <c r="HH99" s="80"/>
      <c r="HI99" s="80"/>
      <c r="HJ99" s="80"/>
      <c r="HK99" s="80"/>
      <c r="HL99" s="80"/>
      <c r="HM99" s="80"/>
      <c r="HN99" s="80"/>
      <c r="HO99" s="80"/>
      <c r="HP99" s="80"/>
      <c r="HQ99" s="80"/>
      <c r="HR99" s="80"/>
      <c r="HS99" s="80"/>
      <c r="HT99" s="80"/>
      <c r="HU99" s="80"/>
      <c r="HV99" s="80"/>
      <c r="HW99" s="80"/>
      <c r="HX99" s="80"/>
      <c r="HY99" s="80"/>
      <c r="HZ99" s="80"/>
      <c r="IA99" s="80"/>
      <c r="IB99" s="80"/>
      <c r="IC99" s="80"/>
      <c r="ID99" s="80"/>
      <c r="IE99" s="80"/>
      <c r="IF99" s="80"/>
      <c r="IG99" s="80"/>
      <c r="IH99" s="80"/>
      <c r="II99" s="80"/>
      <c r="IJ99" s="80"/>
      <c r="IK99" s="80"/>
      <c r="IL99" s="80"/>
      <c r="IM99" s="80"/>
      <c r="IN99" s="80"/>
      <c r="IO99" s="80"/>
      <c r="IP99" s="80"/>
      <c r="IQ99" s="80"/>
      <c r="IR99" s="80"/>
      <c r="IS99" s="80"/>
      <c r="IT99" s="80"/>
      <c r="IU99" s="80"/>
      <c r="IV99" s="80"/>
      <c r="IW99" s="80"/>
    </row>
    <row r="100" spans="1:257" s="85" customFormat="1" hidden="1">
      <c r="A100" s="71"/>
      <c r="B100" s="71"/>
      <c r="C100"/>
      <c r="D100"/>
      <c r="E100"/>
      <c r="F100"/>
      <c r="G100"/>
      <c r="H100"/>
      <c r="I100"/>
      <c r="J100"/>
      <c r="K100"/>
      <c r="L10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0"/>
      <c r="DM100" s="80"/>
      <c r="DN100" s="80"/>
      <c r="DO100" s="80"/>
      <c r="DP100" s="80"/>
      <c r="DQ100" s="80"/>
      <c r="DR100" s="80"/>
      <c r="DS100" s="80"/>
      <c r="DT100" s="80"/>
      <c r="DU100" s="80"/>
      <c r="DV100" s="80"/>
      <c r="DW100" s="80"/>
      <c r="DX100" s="80"/>
      <c r="DY100" s="80"/>
      <c r="DZ100" s="80"/>
      <c r="EA100" s="80"/>
      <c r="EB100" s="80"/>
      <c r="EC100" s="80"/>
      <c r="ED100" s="80"/>
      <c r="EE100" s="80"/>
      <c r="EF100" s="80"/>
      <c r="EG100" s="80"/>
      <c r="EH100" s="80"/>
      <c r="EI100" s="80"/>
      <c r="EJ100" s="80"/>
      <c r="EK100" s="80"/>
      <c r="EL100" s="80"/>
      <c r="EM100" s="80"/>
      <c r="EN100" s="80"/>
      <c r="EO100" s="80"/>
      <c r="EP100" s="80"/>
      <c r="EQ100" s="80"/>
      <c r="ER100" s="80"/>
      <c r="ES100" s="80"/>
      <c r="ET100" s="80"/>
      <c r="EU100" s="80"/>
      <c r="EV100" s="80"/>
      <c r="EW100" s="80"/>
      <c r="EX100" s="80"/>
      <c r="EY100" s="80"/>
      <c r="EZ100" s="80"/>
      <c r="FA100" s="80"/>
      <c r="FB100" s="80"/>
      <c r="FC100" s="80"/>
      <c r="FD100" s="80"/>
      <c r="FE100" s="80"/>
      <c r="FF100" s="80"/>
      <c r="FG100" s="80"/>
      <c r="FH100" s="80"/>
      <c r="FI100" s="80"/>
      <c r="FJ100" s="80"/>
      <c r="FK100" s="80"/>
      <c r="FL100" s="80"/>
      <c r="FM100" s="80"/>
      <c r="FN100" s="80"/>
      <c r="FO100" s="80"/>
      <c r="FP100" s="80"/>
      <c r="FQ100" s="80"/>
      <c r="FR100" s="80"/>
      <c r="FS100" s="80"/>
      <c r="FT100" s="80"/>
      <c r="FU100" s="80"/>
      <c r="FV100" s="80"/>
      <c r="FW100" s="80"/>
      <c r="FX100" s="80"/>
      <c r="FY100" s="80"/>
      <c r="FZ100" s="80"/>
      <c r="GA100" s="80"/>
      <c r="GB100" s="80"/>
      <c r="GC100" s="80"/>
      <c r="GD100" s="80"/>
      <c r="GE100" s="80"/>
      <c r="GF100" s="80"/>
      <c r="GG100" s="80"/>
      <c r="GH100" s="80"/>
      <c r="GI100" s="80"/>
      <c r="GJ100" s="80"/>
      <c r="GK100" s="80"/>
      <c r="GL100" s="80"/>
      <c r="GM100" s="80"/>
      <c r="GN100" s="80"/>
      <c r="GO100" s="80"/>
      <c r="GP100" s="80"/>
      <c r="GQ100" s="80"/>
      <c r="GR100" s="80"/>
      <c r="GS100" s="80"/>
      <c r="GT100" s="80"/>
      <c r="GU100" s="80"/>
      <c r="GV100" s="80"/>
      <c r="GW100" s="80"/>
      <c r="GX100" s="80"/>
      <c r="GY100" s="80"/>
      <c r="GZ100" s="80"/>
      <c r="HA100" s="80"/>
      <c r="HB100" s="80"/>
      <c r="HC100" s="80"/>
      <c r="HD100" s="80"/>
      <c r="HE100" s="80"/>
      <c r="HF100" s="80"/>
      <c r="HG100" s="80"/>
      <c r="HH100" s="80"/>
      <c r="HI100" s="80"/>
      <c r="HJ100" s="80"/>
      <c r="HK100" s="80"/>
      <c r="HL100" s="80"/>
      <c r="HM100" s="80"/>
      <c r="HN100" s="80"/>
      <c r="HO100" s="80"/>
      <c r="HP100" s="80"/>
      <c r="HQ100" s="80"/>
      <c r="HR100" s="80"/>
      <c r="HS100" s="80"/>
      <c r="HT100" s="80"/>
      <c r="HU100" s="80"/>
      <c r="HV100" s="80"/>
      <c r="HW100" s="80"/>
      <c r="HX100" s="80"/>
      <c r="HY100" s="80"/>
      <c r="HZ100" s="80"/>
      <c r="IA100" s="80"/>
      <c r="IB100" s="80"/>
      <c r="IC100" s="80"/>
      <c r="ID100" s="80"/>
      <c r="IE100" s="80"/>
      <c r="IF100" s="80"/>
      <c r="IG100" s="80"/>
      <c r="IH100" s="80"/>
      <c r="II100" s="80"/>
      <c r="IJ100" s="80"/>
      <c r="IK100" s="80"/>
      <c r="IL100" s="80"/>
      <c r="IM100" s="80"/>
      <c r="IN100" s="80"/>
      <c r="IO100" s="80"/>
      <c r="IP100" s="80"/>
      <c r="IQ100" s="80"/>
      <c r="IR100" s="80"/>
      <c r="IS100" s="80"/>
      <c r="IT100" s="80"/>
      <c r="IU100" s="80"/>
      <c r="IV100" s="80"/>
      <c r="IW100" s="80"/>
    </row>
    <row r="101" spans="1:257" s="85" customFormat="1" hidden="1">
      <c r="A101" s="71"/>
      <c r="B101" s="71"/>
      <c r="C101"/>
      <c r="D101"/>
      <c r="E101"/>
      <c r="F101"/>
      <c r="G101"/>
      <c r="H101"/>
      <c r="I101"/>
      <c r="J101"/>
      <c r="K101"/>
      <c r="L101"/>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0"/>
      <c r="DG101" s="80"/>
      <c r="DH101" s="80"/>
      <c r="DI101" s="80"/>
      <c r="DJ101" s="80"/>
      <c r="DK101" s="80"/>
      <c r="DL101" s="80"/>
      <c r="DM101" s="80"/>
      <c r="DN101" s="80"/>
      <c r="DO101" s="80"/>
      <c r="DP101" s="80"/>
      <c r="DQ101" s="80"/>
      <c r="DR101" s="80"/>
      <c r="DS101" s="80"/>
      <c r="DT101" s="80"/>
      <c r="DU101" s="80"/>
      <c r="DV101" s="80"/>
      <c r="DW101" s="80"/>
      <c r="DX101" s="80"/>
      <c r="DY101" s="80"/>
      <c r="DZ101" s="80"/>
      <c r="EA101" s="80"/>
      <c r="EB101" s="80"/>
      <c r="EC101" s="80"/>
      <c r="ED101" s="80"/>
      <c r="EE101" s="80"/>
      <c r="EF101" s="80"/>
      <c r="EG101" s="80"/>
      <c r="EH101" s="80"/>
      <c r="EI101" s="80"/>
      <c r="EJ101" s="80"/>
      <c r="EK101" s="80"/>
      <c r="EL101" s="80"/>
      <c r="EM101" s="80"/>
      <c r="EN101" s="80"/>
      <c r="EO101" s="80"/>
      <c r="EP101" s="80"/>
      <c r="EQ101" s="80"/>
      <c r="ER101" s="80"/>
      <c r="ES101" s="80"/>
      <c r="ET101" s="80"/>
      <c r="EU101" s="80"/>
      <c r="EV101" s="80"/>
      <c r="EW101" s="80"/>
      <c r="EX101" s="80"/>
      <c r="EY101" s="80"/>
      <c r="EZ101" s="80"/>
      <c r="FA101" s="80"/>
      <c r="FB101" s="80"/>
      <c r="FC101" s="80"/>
      <c r="FD101" s="80"/>
      <c r="FE101" s="80"/>
      <c r="FF101" s="80"/>
      <c r="FG101" s="80"/>
      <c r="FH101" s="80"/>
      <c r="FI101" s="80"/>
      <c r="FJ101" s="80"/>
      <c r="FK101" s="80"/>
      <c r="FL101" s="80"/>
      <c r="FM101" s="80"/>
      <c r="FN101" s="80"/>
      <c r="FO101" s="80"/>
      <c r="FP101" s="80"/>
      <c r="FQ101" s="80"/>
      <c r="FR101" s="80"/>
      <c r="FS101" s="80"/>
      <c r="FT101" s="80"/>
      <c r="FU101" s="80"/>
      <c r="FV101" s="80"/>
      <c r="FW101" s="80"/>
      <c r="FX101" s="80"/>
      <c r="FY101" s="80"/>
      <c r="FZ101" s="80"/>
      <c r="GA101" s="80"/>
      <c r="GB101" s="80"/>
      <c r="GC101" s="80"/>
      <c r="GD101" s="80"/>
      <c r="GE101" s="80"/>
      <c r="GF101" s="80"/>
      <c r="GG101" s="80"/>
      <c r="GH101" s="80"/>
      <c r="GI101" s="80"/>
      <c r="GJ101" s="80"/>
      <c r="GK101" s="80"/>
      <c r="GL101" s="80"/>
      <c r="GM101" s="80"/>
      <c r="GN101" s="80"/>
      <c r="GO101" s="80"/>
      <c r="GP101" s="80"/>
      <c r="GQ101" s="80"/>
      <c r="GR101" s="80"/>
      <c r="GS101" s="80"/>
      <c r="GT101" s="80"/>
      <c r="GU101" s="80"/>
      <c r="GV101" s="80"/>
      <c r="GW101" s="80"/>
      <c r="GX101" s="80"/>
      <c r="GY101" s="80"/>
      <c r="GZ101" s="80"/>
      <c r="HA101" s="80"/>
      <c r="HB101" s="80"/>
      <c r="HC101" s="80"/>
      <c r="HD101" s="80"/>
      <c r="HE101" s="80"/>
      <c r="HF101" s="80"/>
      <c r="HG101" s="80"/>
      <c r="HH101" s="80"/>
      <c r="HI101" s="80"/>
      <c r="HJ101" s="80"/>
      <c r="HK101" s="80"/>
      <c r="HL101" s="80"/>
      <c r="HM101" s="80"/>
      <c r="HN101" s="80"/>
      <c r="HO101" s="80"/>
      <c r="HP101" s="80"/>
      <c r="HQ101" s="80"/>
      <c r="HR101" s="80"/>
      <c r="HS101" s="80"/>
      <c r="HT101" s="80"/>
      <c r="HU101" s="80"/>
      <c r="HV101" s="80"/>
      <c r="HW101" s="80"/>
      <c r="HX101" s="80"/>
      <c r="HY101" s="80"/>
      <c r="HZ101" s="80"/>
      <c r="IA101" s="80"/>
      <c r="IB101" s="80"/>
      <c r="IC101" s="80"/>
      <c r="ID101" s="80"/>
      <c r="IE101" s="80"/>
      <c r="IF101" s="80"/>
      <c r="IG101" s="80"/>
      <c r="IH101" s="80"/>
      <c r="II101" s="80"/>
      <c r="IJ101" s="80"/>
      <c r="IK101" s="80"/>
      <c r="IL101" s="80"/>
      <c r="IM101" s="80"/>
      <c r="IN101" s="80"/>
      <c r="IO101" s="80"/>
      <c r="IP101" s="80"/>
      <c r="IQ101" s="80"/>
      <c r="IR101" s="80"/>
      <c r="IS101" s="80"/>
      <c r="IT101" s="80"/>
      <c r="IU101" s="80"/>
      <c r="IV101" s="80"/>
      <c r="IW101" s="80"/>
    </row>
    <row r="102" spans="1:257" s="85" customFormat="1" hidden="1">
      <c r="A102" s="71"/>
      <c r="B102" s="71"/>
      <c r="C102"/>
      <c r="D102"/>
      <c r="E102"/>
      <c r="F102"/>
      <c r="G102"/>
      <c r="H102"/>
      <c r="I102"/>
      <c r="J102"/>
      <c r="K102"/>
      <c r="L102"/>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c r="DC102" s="80"/>
      <c r="DD102" s="80"/>
      <c r="DE102" s="80"/>
      <c r="DF102" s="80"/>
      <c r="DG102" s="80"/>
      <c r="DH102" s="80"/>
      <c r="DI102" s="80"/>
      <c r="DJ102" s="80"/>
      <c r="DK102" s="80"/>
      <c r="DL102" s="80"/>
      <c r="DM102" s="80"/>
      <c r="DN102" s="80"/>
      <c r="DO102" s="80"/>
      <c r="DP102" s="80"/>
      <c r="DQ102" s="80"/>
      <c r="DR102" s="80"/>
      <c r="DS102" s="80"/>
      <c r="DT102" s="80"/>
      <c r="DU102" s="80"/>
      <c r="DV102" s="80"/>
      <c r="DW102" s="80"/>
      <c r="DX102" s="80"/>
      <c r="DY102" s="80"/>
      <c r="DZ102" s="80"/>
      <c r="EA102" s="80"/>
      <c r="EB102" s="80"/>
      <c r="EC102" s="80"/>
      <c r="ED102" s="80"/>
      <c r="EE102" s="80"/>
      <c r="EF102" s="80"/>
      <c r="EG102" s="80"/>
      <c r="EH102" s="80"/>
      <c r="EI102" s="80"/>
      <c r="EJ102" s="80"/>
      <c r="EK102" s="80"/>
      <c r="EL102" s="80"/>
      <c r="EM102" s="80"/>
      <c r="EN102" s="80"/>
      <c r="EO102" s="80"/>
      <c r="EP102" s="80"/>
      <c r="EQ102" s="80"/>
      <c r="ER102" s="80"/>
      <c r="ES102" s="80"/>
      <c r="ET102" s="80"/>
      <c r="EU102" s="80"/>
      <c r="EV102" s="80"/>
      <c r="EW102" s="80"/>
      <c r="EX102" s="80"/>
      <c r="EY102" s="80"/>
      <c r="EZ102" s="80"/>
      <c r="FA102" s="80"/>
      <c r="FB102" s="80"/>
      <c r="FC102" s="80"/>
      <c r="FD102" s="80"/>
      <c r="FE102" s="80"/>
      <c r="FF102" s="80"/>
      <c r="FG102" s="80"/>
      <c r="FH102" s="80"/>
      <c r="FI102" s="80"/>
      <c r="FJ102" s="80"/>
      <c r="FK102" s="80"/>
      <c r="FL102" s="80"/>
      <c r="FM102" s="80"/>
      <c r="FN102" s="80"/>
      <c r="FO102" s="80"/>
      <c r="FP102" s="80"/>
      <c r="FQ102" s="80"/>
      <c r="FR102" s="80"/>
      <c r="FS102" s="80"/>
      <c r="FT102" s="80"/>
      <c r="FU102" s="80"/>
      <c r="FV102" s="80"/>
      <c r="FW102" s="80"/>
      <c r="FX102" s="80"/>
      <c r="FY102" s="80"/>
      <c r="FZ102" s="80"/>
      <c r="GA102" s="80"/>
      <c r="GB102" s="80"/>
      <c r="GC102" s="80"/>
      <c r="GD102" s="80"/>
      <c r="GE102" s="80"/>
      <c r="GF102" s="80"/>
      <c r="GG102" s="80"/>
      <c r="GH102" s="80"/>
      <c r="GI102" s="80"/>
      <c r="GJ102" s="80"/>
      <c r="GK102" s="80"/>
      <c r="GL102" s="80"/>
      <c r="GM102" s="80"/>
      <c r="GN102" s="80"/>
      <c r="GO102" s="80"/>
      <c r="GP102" s="80"/>
      <c r="GQ102" s="80"/>
      <c r="GR102" s="80"/>
      <c r="GS102" s="80"/>
      <c r="GT102" s="80"/>
      <c r="GU102" s="80"/>
      <c r="GV102" s="80"/>
      <c r="GW102" s="80"/>
      <c r="GX102" s="80"/>
      <c r="GY102" s="80"/>
      <c r="GZ102" s="80"/>
      <c r="HA102" s="80"/>
      <c r="HB102" s="80"/>
      <c r="HC102" s="80"/>
      <c r="HD102" s="80"/>
      <c r="HE102" s="80"/>
      <c r="HF102" s="80"/>
      <c r="HG102" s="80"/>
      <c r="HH102" s="80"/>
      <c r="HI102" s="80"/>
      <c r="HJ102" s="80"/>
      <c r="HK102" s="80"/>
      <c r="HL102" s="80"/>
      <c r="HM102" s="80"/>
      <c r="HN102" s="80"/>
      <c r="HO102" s="80"/>
      <c r="HP102" s="80"/>
      <c r="HQ102" s="80"/>
      <c r="HR102" s="80"/>
      <c r="HS102" s="80"/>
      <c r="HT102" s="80"/>
      <c r="HU102" s="80"/>
      <c r="HV102" s="80"/>
      <c r="HW102" s="80"/>
      <c r="HX102" s="80"/>
      <c r="HY102" s="80"/>
      <c r="HZ102" s="80"/>
      <c r="IA102" s="80"/>
      <c r="IB102" s="80"/>
      <c r="IC102" s="80"/>
      <c r="ID102" s="80"/>
      <c r="IE102" s="80"/>
      <c r="IF102" s="80"/>
      <c r="IG102" s="80"/>
      <c r="IH102" s="80"/>
      <c r="II102" s="80"/>
      <c r="IJ102" s="80"/>
      <c r="IK102" s="80"/>
      <c r="IL102" s="80"/>
      <c r="IM102" s="80"/>
      <c r="IN102" s="80"/>
      <c r="IO102" s="80"/>
      <c r="IP102" s="80"/>
      <c r="IQ102" s="80"/>
      <c r="IR102" s="80"/>
      <c r="IS102" s="80"/>
      <c r="IT102" s="80"/>
      <c r="IU102" s="80"/>
      <c r="IV102" s="80"/>
      <c r="IW102" s="80"/>
    </row>
    <row r="103" spans="1:257" s="85" customFormat="1" hidden="1">
      <c r="A103" s="71"/>
      <c r="B103" s="71"/>
      <c r="C103"/>
      <c r="D103"/>
      <c r="E103"/>
      <c r="F103"/>
      <c r="G103"/>
      <c r="H103"/>
      <c r="I103"/>
      <c r="J103"/>
      <c r="K103"/>
      <c r="L103"/>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DN103" s="80"/>
      <c r="DO103" s="80"/>
      <c r="DP103" s="80"/>
      <c r="DQ103" s="80"/>
      <c r="DR103" s="80"/>
      <c r="DS103" s="80"/>
      <c r="DT103" s="80"/>
      <c r="DU103" s="80"/>
      <c r="DV103" s="80"/>
      <c r="DW103" s="80"/>
      <c r="DX103" s="80"/>
      <c r="DY103" s="80"/>
      <c r="DZ103" s="80"/>
      <c r="EA103" s="80"/>
      <c r="EB103" s="80"/>
      <c r="EC103" s="80"/>
      <c r="ED103" s="80"/>
      <c r="EE103" s="80"/>
      <c r="EF103" s="80"/>
      <c r="EG103" s="80"/>
      <c r="EH103" s="80"/>
      <c r="EI103" s="80"/>
      <c r="EJ103" s="80"/>
      <c r="EK103" s="80"/>
      <c r="EL103" s="80"/>
      <c r="EM103" s="80"/>
      <c r="EN103" s="80"/>
      <c r="EO103" s="80"/>
      <c r="EP103" s="80"/>
      <c r="EQ103" s="80"/>
      <c r="ER103" s="80"/>
      <c r="ES103" s="80"/>
      <c r="ET103" s="80"/>
      <c r="EU103" s="80"/>
      <c r="EV103" s="80"/>
      <c r="EW103" s="80"/>
      <c r="EX103" s="80"/>
      <c r="EY103" s="80"/>
      <c r="EZ103" s="80"/>
      <c r="FA103" s="80"/>
      <c r="FB103" s="80"/>
      <c r="FC103" s="80"/>
      <c r="FD103" s="80"/>
      <c r="FE103" s="80"/>
      <c r="FF103" s="80"/>
      <c r="FG103" s="80"/>
      <c r="FH103" s="80"/>
      <c r="FI103" s="80"/>
      <c r="FJ103" s="80"/>
      <c r="FK103" s="80"/>
      <c r="FL103" s="80"/>
      <c r="FM103" s="80"/>
      <c r="FN103" s="80"/>
      <c r="FO103" s="80"/>
      <c r="FP103" s="80"/>
      <c r="FQ103" s="80"/>
      <c r="FR103" s="80"/>
      <c r="FS103" s="80"/>
      <c r="FT103" s="80"/>
      <c r="FU103" s="80"/>
      <c r="FV103" s="80"/>
      <c r="FW103" s="80"/>
      <c r="FX103" s="80"/>
      <c r="FY103" s="80"/>
      <c r="FZ103" s="80"/>
      <c r="GA103" s="80"/>
      <c r="GB103" s="80"/>
      <c r="GC103" s="80"/>
      <c r="GD103" s="80"/>
      <c r="GE103" s="80"/>
      <c r="GF103" s="80"/>
      <c r="GG103" s="80"/>
      <c r="GH103" s="80"/>
      <c r="GI103" s="80"/>
      <c r="GJ103" s="80"/>
      <c r="GK103" s="80"/>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row>
    <row r="104" spans="1:257" s="85" customFormat="1" hidden="1">
      <c r="A104" s="71"/>
      <c r="B104" s="71"/>
      <c r="C104"/>
      <c r="D104"/>
      <c r="E104"/>
      <c r="F104"/>
      <c r="G104"/>
      <c r="H104"/>
      <c r="I104"/>
      <c r="J104"/>
      <c r="K104"/>
      <c r="L104"/>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DN104" s="80"/>
      <c r="DO104" s="80"/>
      <c r="DP104" s="80"/>
      <c r="DQ104" s="80"/>
      <c r="DR104" s="80"/>
      <c r="DS104" s="80"/>
      <c r="DT104" s="80"/>
      <c r="DU104" s="80"/>
      <c r="DV104" s="80"/>
      <c r="DW104" s="80"/>
      <c r="DX104" s="80"/>
      <c r="DY104" s="80"/>
      <c r="DZ104" s="80"/>
      <c r="EA104" s="80"/>
      <c r="EB104" s="80"/>
      <c r="EC104" s="80"/>
      <c r="ED104" s="80"/>
      <c r="EE104" s="80"/>
      <c r="EF104" s="80"/>
      <c r="EG104" s="80"/>
      <c r="EH104" s="80"/>
      <c r="EI104" s="80"/>
      <c r="EJ104" s="80"/>
      <c r="EK104" s="80"/>
      <c r="EL104" s="80"/>
      <c r="EM104" s="80"/>
      <c r="EN104" s="80"/>
      <c r="EO104" s="80"/>
      <c r="EP104" s="80"/>
      <c r="EQ104" s="80"/>
      <c r="ER104" s="80"/>
      <c r="ES104" s="80"/>
      <c r="ET104" s="80"/>
      <c r="EU104" s="80"/>
      <c r="EV104" s="80"/>
      <c r="EW104" s="80"/>
      <c r="EX104" s="80"/>
      <c r="EY104" s="80"/>
      <c r="EZ104" s="80"/>
      <c r="FA104" s="80"/>
      <c r="FB104" s="80"/>
      <c r="FC104" s="80"/>
      <c r="FD104" s="80"/>
      <c r="FE104" s="80"/>
      <c r="FF104" s="80"/>
      <c r="FG104" s="80"/>
      <c r="FH104" s="80"/>
      <c r="FI104" s="80"/>
      <c r="FJ104" s="80"/>
      <c r="FK104" s="80"/>
      <c r="FL104" s="80"/>
      <c r="FM104" s="80"/>
      <c r="FN104" s="80"/>
      <c r="FO104" s="80"/>
      <c r="FP104" s="80"/>
      <c r="FQ104" s="80"/>
      <c r="FR104" s="80"/>
      <c r="FS104" s="80"/>
      <c r="FT104" s="80"/>
      <c r="FU104" s="80"/>
      <c r="FV104" s="80"/>
      <c r="FW104" s="80"/>
      <c r="FX104" s="80"/>
      <c r="FY104" s="80"/>
      <c r="FZ104" s="80"/>
      <c r="GA104" s="80"/>
      <c r="GB104" s="80"/>
      <c r="GC104" s="80"/>
      <c r="GD104" s="80"/>
      <c r="GE104" s="80"/>
      <c r="GF104" s="80"/>
      <c r="GG104" s="80"/>
      <c r="GH104" s="80"/>
      <c r="GI104" s="80"/>
      <c r="GJ104" s="80"/>
      <c r="GK104" s="80"/>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row>
    <row r="105" spans="1:257" s="85" customFormat="1" hidden="1">
      <c r="A105" s="71"/>
      <c r="B105" s="71"/>
      <c r="C105"/>
      <c r="D105"/>
      <c r="E105"/>
      <c r="F105"/>
      <c r="G105"/>
      <c r="H105"/>
      <c r="I105"/>
      <c r="J105"/>
      <c r="K105"/>
      <c r="L105"/>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80"/>
      <c r="BU105" s="80"/>
      <c r="BV105" s="80"/>
      <c r="BW105" s="80"/>
      <c r="BX105" s="80"/>
      <c r="BY105" s="80"/>
      <c r="BZ105" s="80"/>
      <c r="CA105" s="80"/>
      <c r="CB105" s="80"/>
      <c r="CC105" s="80"/>
      <c r="CD105" s="80"/>
      <c r="CE105" s="80"/>
      <c r="CF105" s="80"/>
      <c r="CG105" s="80"/>
      <c r="CH105" s="80"/>
      <c r="CI105" s="80"/>
      <c r="CJ105" s="80"/>
      <c r="CK105" s="80"/>
      <c r="CL105" s="80"/>
      <c r="CM105" s="80"/>
      <c r="CN105" s="80"/>
      <c r="CO105" s="80"/>
      <c r="CP105" s="80"/>
      <c r="CQ105" s="80"/>
      <c r="CR105" s="80"/>
      <c r="CS105" s="80"/>
      <c r="CT105" s="80"/>
      <c r="CU105" s="80"/>
      <c r="CV105" s="80"/>
      <c r="CW105" s="80"/>
      <c r="CX105" s="80"/>
      <c r="CY105" s="80"/>
      <c r="CZ105" s="80"/>
      <c r="DA105" s="80"/>
      <c r="DB105" s="80"/>
      <c r="DC105" s="80"/>
      <c r="DD105" s="80"/>
      <c r="DE105" s="80"/>
      <c r="DF105" s="80"/>
      <c r="DG105" s="80"/>
      <c r="DH105" s="80"/>
      <c r="DI105" s="80"/>
      <c r="DJ105" s="80"/>
      <c r="DK105" s="80"/>
      <c r="DL105" s="80"/>
      <c r="DM105" s="80"/>
      <c r="DN105" s="80"/>
      <c r="DO105" s="80"/>
      <c r="DP105" s="80"/>
      <c r="DQ105" s="80"/>
      <c r="DR105" s="80"/>
      <c r="DS105" s="80"/>
      <c r="DT105" s="80"/>
      <c r="DU105" s="80"/>
      <c r="DV105" s="80"/>
      <c r="DW105" s="80"/>
      <c r="DX105" s="80"/>
      <c r="DY105" s="80"/>
      <c r="DZ105" s="80"/>
      <c r="EA105" s="80"/>
      <c r="EB105" s="80"/>
      <c r="EC105" s="80"/>
      <c r="ED105" s="80"/>
      <c r="EE105" s="80"/>
      <c r="EF105" s="80"/>
      <c r="EG105" s="80"/>
      <c r="EH105" s="80"/>
      <c r="EI105" s="80"/>
      <c r="EJ105" s="80"/>
      <c r="EK105" s="80"/>
      <c r="EL105" s="80"/>
      <c r="EM105" s="80"/>
      <c r="EN105" s="80"/>
      <c r="EO105" s="80"/>
      <c r="EP105" s="80"/>
      <c r="EQ105" s="80"/>
      <c r="ER105" s="80"/>
      <c r="ES105" s="80"/>
      <c r="ET105" s="80"/>
      <c r="EU105" s="80"/>
      <c r="EV105" s="80"/>
      <c r="EW105" s="80"/>
      <c r="EX105" s="80"/>
      <c r="EY105" s="80"/>
      <c r="EZ105" s="80"/>
      <c r="FA105" s="80"/>
      <c r="FB105" s="80"/>
      <c r="FC105" s="80"/>
      <c r="FD105" s="80"/>
      <c r="FE105" s="80"/>
      <c r="FF105" s="80"/>
      <c r="FG105" s="80"/>
      <c r="FH105" s="80"/>
      <c r="FI105" s="80"/>
      <c r="FJ105" s="80"/>
      <c r="FK105" s="80"/>
      <c r="FL105" s="80"/>
      <c r="FM105" s="80"/>
      <c r="FN105" s="80"/>
      <c r="FO105" s="80"/>
      <c r="FP105" s="80"/>
      <c r="FQ105" s="80"/>
      <c r="FR105" s="80"/>
      <c r="FS105" s="80"/>
      <c r="FT105" s="80"/>
      <c r="FU105" s="80"/>
      <c r="FV105" s="80"/>
      <c r="FW105" s="80"/>
      <c r="FX105" s="80"/>
      <c r="FY105" s="80"/>
      <c r="FZ105" s="80"/>
      <c r="GA105" s="80"/>
      <c r="GB105" s="80"/>
      <c r="GC105" s="80"/>
      <c r="GD105" s="80"/>
      <c r="GE105" s="80"/>
      <c r="GF105" s="80"/>
      <c r="GG105" s="80"/>
      <c r="GH105" s="80"/>
      <c r="GI105" s="80"/>
      <c r="GJ105" s="80"/>
      <c r="GK105" s="80"/>
      <c r="GL105" s="80"/>
      <c r="GM105" s="80"/>
      <c r="GN105" s="80"/>
      <c r="GO105" s="80"/>
      <c r="GP105" s="80"/>
      <c r="GQ105" s="80"/>
      <c r="GR105" s="80"/>
      <c r="GS105" s="80"/>
      <c r="GT105" s="80"/>
      <c r="GU105" s="80"/>
      <c r="GV105" s="80"/>
      <c r="GW105" s="80"/>
      <c r="GX105" s="80"/>
      <c r="GY105" s="80"/>
      <c r="GZ105" s="80"/>
      <c r="HA105" s="80"/>
      <c r="HB105" s="80"/>
      <c r="HC105" s="80"/>
      <c r="HD105" s="80"/>
      <c r="HE105" s="80"/>
      <c r="HF105" s="80"/>
      <c r="HG105" s="80"/>
      <c r="HH105" s="80"/>
      <c r="HI105" s="80"/>
      <c r="HJ105" s="80"/>
      <c r="HK105" s="80"/>
      <c r="HL105" s="80"/>
      <c r="HM105" s="80"/>
      <c r="HN105" s="80"/>
      <c r="HO105" s="80"/>
      <c r="HP105" s="80"/>
      <c r="HQ105" s="80"/>
      <c r="HR105" s="80"/>
      <c r="HS105" s="80"/>
      <c r="HT105" s="80"/>
      <c r="HU105" s="80"/>
      <c r="HV105" s="80"/>
      <c r="HW105" s="80"/>
      <c r="HX105" s="80"/>
      <c r="HY105" s="80"/>
      <c r="HZ105" s="80"/>
      <c r="IA105" s="80"/>
      <c r="IB105" s="80"/>
      <c r="IC105" s="80"/>
      <c r="ID105" s="80"/>
      <c r="IE105" s="80"/>
      <c r="IF105" s="80"/>
      <c r="IG105" s="80"/>
      <c r="IH105" s="80"/>
      <c r="II105" s="80"/>
      <c r="IJ105" s="80"/>
      <c r="IK105" s="80"/>
      <c r="IL105" s="80"/>
      <c r="IM105" s="80"/>
      <c r="IN105" s="80"/>
      <c r="IO105" s="80"/>
      <c r="IP105" s="80"/>
      <c r="IQ105" s="80"/>
      <c r="IR105" s="80"/>
      <c r="IS105" s="80"/>
      <c r="IT105" s="80"/>
      <c r="IU105" s="80"/>
      <c r="IV105" s="80"/>
      <c r="IW105" s="80"/>
    </row>
    <row r="106" spans="1:257" s="85" customFormat="1" hidden="1">
      <c r="A106" s="71"/>
      <c r="B106" s="71"/>
      <c r="C106"/>
      <c r="D106"/>
      <c r="E106"/>
      <c r="F106"/>
      <c r="G106"/>
      <c r="H106"/>
      <c r="I106"/>
      <c r="J106"/>
      <c r="K106"/>
      <c r="L106"/>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80"/>
      <c r="BU106" s="80"/>
      <c r="BV106" s="80"/>
      <c r="BW106" s="80"/>
      <c r="BX106" s="80"/>
      <c r="BY106" s="80"/>
      <c r="BZ106" s="80"/>
      <c r="CA106" s="80"/>
      <c r="CB106" s="80"/>
      <c r="CC106" s="80"/>
      <c r="CD106" s="80"/>
      <c r="CE106" s="80"/>
      <c r="CF106" s="80"/>
      <c r="CG106" s="80"/>
      <c r="CH106" s="80"/>
      <c r="CI106" s="80"/>
      <c r="CJ106" s="80"/>
      <c r="CK106" s="80"/>
      <c r="CL106" s="80"/>
      <c r="CM106" s="80"/>
      <c r="CN106" s="80"/>
      <c r="CO106" s="80"/>
      <c r="CP106" s="80"/>
      <c r="CQ106" s="80"/>
      <c r="CR106" s="80"/>
      <c r="CS106" s="80"/>
      <c r="CT106" s="80"/>
      <c r="CU106" s="80"/>
      <c r="CV106" s="80"/>
      <c r="CW106" s="80"/>
      <c r="CX106" s="80"/>
      <c r="CY106" s="80"/>
      <c r="CZ106" s="80"/>
      <c r="DA106" s="80"/>
      <c r="DB106" s="80"/>
      <c r="DC106" s="80"/>
      <c r="DD106" s="80"/>
      <c r="DE106" s="80"/>
      <c r="DF106" s="80"/>
      <c r="DG106" s="80"/>
      <c r="DH106" s="80"/>
      <c r="DI106" s="80"/>
      <c r="DJ106" s="80"/>
      <c r="DK106" s="80"/>
      <c r="DL106" s="80"/>
      <c r="DM106" s="80"/>
      <c r="DN106" s="80"/>
      <c r="DO106" s="80"/>
      <c r="DP106" s="80"/>
      <c r="DQ106" s="80"/>
      <c r="DR106" s="80"/>
      <c r="DS106" s="80"/>
      <c r="DT106" s="80"/>
      <c r="DU106" s="80"/>
      <c r="DV106" s="80"/>
      <c r="DW106" s="80"/>
      <c r="DX106" s="80"/>
      <c r="DY106" s="80"/>
      <c r="DZ106" s="80"/>
      <c r="EA106" s="80"/>
      <c r="EB106" s="80"/>
      <c r="EC106" s="80"/>
      <c r="ED106" s="80"/>
      <c r="EE106" s="80"/>
      <c r="EF106" s="80"/>
      <c r="EG106" s="80"/>
      <c r="EH106" s="80"/>
      <c r="EI106" s="80"/>
      <c r="EJ106" s="80"/>
      <c r="EK106" s="80"/>
      <c r="EL106" s="80"/>
      <c r="EM106" s="80"/>
      <c r="EN106" s="80"/>
      <c r="EO106" s="80"/>
      <c r="EP106" s="80"/>
      <c r="EQ106" s="80"/>
      <c r="ER106" s="80"/>
      <c r="ES106" s="80"/>
      <c r="ET106" s="80"/>
      <c r="EU106" s="80"/>
      <c r="EV106" s="80"/>
      <c r="EW106" s="80"/>
      <c r="EX106" s="80"/>
      <c r="EY106" s="80"/>
      <c r="EZ106" s="80"/>
      <c r="FA106" s="80"/>
      <c r="FB106" s="80"/>
      <c r="FC106" s="80"/>
      <c r="FD106" s="80"/>
      <c r="FE106" s="80"/>
      <c r="FF106" s="80"/>
      <c r="FG106" s="80"/>
      <c r="FH106" s="80"/>
      <c r="FI106" s="80"/>
      <c r="FJ106" s="80"/>
      <c r="FK106" s="80"/>
      <c r="FL106" s="80"/>
      <c r="FM106" s="80"/>
      <c r="FN106" s="80"/>
      <c r="FO106" s="80"/>
      <c r="FP106" s="80"/>
      <c r="FQ106" s="80"/>
      <c r="FR106" s="80"/>
      <c r="FS106" s="80"/>
      <c r="FT106" s="80"/>
      <c r="FU106" s="80"/>
      <c r="FV106" s="80"/>
      <c r="FW106" s="80"/>
      <c r="FX106" s="80"/>
      <c r="FY106" s="80"/>
      <c r="FZ106" s="80"/>
      <c r="GA106" s="80"/>
      <c r="GB106" s="80"/>
      <c r="GC106" s="80"/>
      <c r="GD106" s="80"/>
      <c r="GE106" s="80"/>
      <c r="GF106" s="80"/>
      <c r="GG106" s="80"/>
      <c r="GH106" s="80"/>
      <c r="GI106" s="80"/>
      <c r="GJ106" s="80"/>
      <c r="GK106" s="80"/>
      <c r="GL106" s="80"/>
      <c r="GM106" s="80"/>
      <c r="GN106" s="80"/>
      <c r="GO106" s="80"/>
      <c r="GP106" s="80"/>
      <c r="GQ106" s="80"/>
      <c r="GR106" s="80"/>
      <c r="GS106" s="80"/>
      <c r="GT106" s="80"/>
      <c r="GU106" s="80"/>
      <c r="GV106" s="80"/>
      <c r="GW106" s="80"/>
      <c r="GX106" s="80"/>
      <c r="GY106" s="80"/>
      <c r="GZ106" s="80"/>
      <c r="HA106" s="80"/>
      <c r="HB106" s="80"/>
      <c r="HC106" s="80"/>
      <c r="HD106" s="80"/>
      <c r="HE106" s="80"/>
      <c r="HF106" s="80"/>
      <c r="HG106" s="80"/>
      <c r="HH106" s="80"/>
      <c r="HI106" s="80"/>
      <c r="HJ106" s="80"/>
      <c r="HK106" s="80"/>
      <c r="HL106" s="80"/>
      <c r="HM106" s="80"/>
      <c r="HN106" s="80"/>
      <c r="HO106" s="80"/>
      <c r="HP106" s="80"/>
      <c r="HQ106" s="80"/>
      <c r="HR106" s="80"/>
      <c r="HS106" s="80"/>
      <c r="HT106" s="80"/>
      <c r="HU106" s="80"/>
      <c r="HV106" s="80"/>
      <c r="HW106" s="80"/>
      <c r="HX106" s="80"/>
      <c r="HY106" s="80"/>
      <c r="HZ106" s="80"/>
      <c r="IA106" s="80"/>
      <c r="IB106" s="80"/>
      <c r="IC106" s="80"/>
      <c r="ID106" s="80"/>
      <c r="IE106" s="80"/>
      <c r="IF106" s="80"/>
      <c r="IG106" s="80"/>
      <c r="IH106" s="80"/>
      <c r="II106" s="80"/>
      <c r="IJ106" s="80"/>
      <c r="IK106" s="80"/>
      <c r="IL106" s="80"/>
      <c r="IM106" s="80"/>
      <c r="IN106" s="80"/>
      <c r="IO106" s="80"/>
      <c r="IP106" s="80"/>
      <c r="IQ106" s="80"/>
      <c r="IR106" s="80"/>
      <c r="IS106" s="80"/>
      <c r="IT106" s="80"/>
      <c r="IU106" s="80"/>
      <c r="IV106" s="80"/>
      <c r="IW106" s="80"/>
    </row>
    <row r="107" spans="1:257" s="85" customFormat="1" hidden="1">
      <c r="A107" s="71"/>
      <c r="B107" s="71"/>
      <c r="C107"/>
      <c r="D107"/>
      <c r="E107"/>
      <c r="F107"/>
      <c r="G107"/>
      <c r="H107"/>
      <c r="I107"/>
      <c r="J107"/>
      <c r="K107"/>
      <c r="L107"/>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DN107" s="80"/>
      <c r="DO107" s="80"/>
      <c r="DP107" s="80"/>
      <c r="DQ107" s="80"/>
      <c r="DR107" s="80"/>
      <c r="DS107" s="80"/>
      <c r="DT107" s="80"/>
      <c r="DU107" s="80"/>
      <c r="DV107" s="80"/>
      <c r="DW107" s="80"/>
      <c r="DX107" s="80"/>
      <c r="DY107" s="80"/>
      <c r="DZ107" s="80"/>
      <c r="EA107" s="80"/>
      <c r="EB107" s="80"/>
      <c r="EC107" s="80"/>
      <c r="ED107" s="80"/>
      <c r="EE107" s="80"/>
      <c r="EF107" s="80"/>
      <c r="EG107" s="80"/>
      <c r="EH107" s="80"/>
      <c r="EI107" s="80"/>
      <c r="EJ107" s="80"/>
      <c r="EK107" s="80"/>
      <c r="EL107" s="80"/>
      <c r="EM107" s="80"/>
      <c r="EN107" s="80"/>
      <c r="EO107" s="80"/>
      <c r="EP107" s="80"/>
      <c r="EQ107" s="80"/>
      <c r="ER107" s="80"/>
      <c r="ES107" s="80"/>
      <c r="ET107" s="80"/>
      <c r="EU107" s="80"/>
      <c r="EV107" s="80"/>
      <c r="EW107" s="80"/>
      <c r="EX107" s="80"/>
      <c r="EY107" s="80"/>
      <c r="EZ107" s="80"/>
      <c r="FA107" s="80"/>
      <c r="FB107" s="80"/>
      <c r="FC107" s="80"/>
      <c r="FD107" s="80"/>
      <c r="FE107" s="80"/>
      <c r="FF107" s="80"/>
      <c r="FG107" s="80"/>
      <c r="FH107" s="80"/>
      <c r="FI107" s="80"/>
      <c r="FJ107" s="80"/>
      <c r="FK107" s="80"/>
      <c r="FL107" s="80"/>
      <c r="FM107" s="80"/>
      <c r="FN107" s="80"/>
      <c r="FO107" s="80"/>
      <c r="FP107" s="80"/>
      <c r="FQ107" s="80"/>
      <c r="FR107" s="80"/>
      <c r="FS107" s="80"/>
      <c r="FT107" s="80"/>
      <c r="FU107" s="80"/>
      <c r="FV107" s="80"/>
      <c r="FW107" s="80"/>
      <c r="FX107" s="80"/>
      <c r="FY107" s="80"/>
      <c r="FZ107" s="80"/>
      <c r="GA107" s="80"/>
      <c r="GB107" s="80"/>
      <c r="GC107" s="80"/>
      <c r="GD107" s="80"/>
      <c r="GE107" s="80"/>
      <c r="GF107" s="80"/>
      <c r="GG107" s="80"/>
      <c r="GH107" s="80"/>
      <c r="GI107" s="80"/>
      <c r="GJ107" s="80"/>
      <c r="GK107" s="80"/>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row>
    <row r="108" spans="1:257" s="85" customFormat="1" hidden="1">
      <c r="A108" s="71"/>
      <c r="B108" s="71"/>
      <c r="C108"/>
      <c r="D108"/>
      <c r="E108"/>
      <c r="F108"/>
      <c r="G108"/>
      <c r="H108"/>
      <c r="I108"/>
      <c r="J108"/>
      <c r="K108"/>
      <c r="L108"/>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c r="DC108" s="80"/>
      <c r="DD108" s="80"/>
      <c r="DE108" s="80"/>
      <c r="DF108" s="80"/>
      <c r="DG108" s="80"/>
      <c r="DH108" s="80"/>
      <c r="DI108" s="80"/>
      <c r="DJ108" s="80"/>
      <c r="DK108" s="80"/>
      <c r="DL108" s="80"/>
      <c r="DM108" s="80"/>
      <c r="DN108" s="80"/>
      <c r="DO108" s="80"/>
      <c r="DP108" s="80"/>
      <c r="DQ108" s="80"/>
      <c r="DR108" s="80"/>
      <c r="DS108" s="80"/>
      <c r="DT108" s="80"/>
      <c r="DU108" s="80"/>
      <c r="DV108" s="80"/>
      <c r="DW108" s="80"/>
      <c r="DX108" s="80"/>
      <c r="DY108" s="80"/>
      <c r="DZ108" s="80"/>
      <c r="EA108" s="80"/>
      <c r="EB108" s="80"/>
      <c r="EC108" s="80"/>
      <c r="ED108" s="80"/>
      <c r="EE108" s="80"/>
      <c r="EF108" s="80"/>
      <c r="EG108" s="80"/>
      <c r="EH108" s="80"/>
      <c r="EI108" s="80"/>
      <c r="EJ108" s="80"/>
      <c r="EK108" s="80"/>
      <c r="EL108" s="80"/>
      <c r="EM108" s="80"/>
      <c r="EN108" s="80"/>
      <c r="EO108" s="80"/>
      <c r="EP108" s="80"/>
      <c r="EQ108" s="80"/>
      <c r="ER108" s="80"/>
      <c r="ES108" s="80"/>
      <c r="ET108" s="80"/>
      <c r="EU108" s="80"/>
      <c r="EV108" s="80"/>
      <c r="EW108" s="80"/>
      <c r="EX108" s="80"/>
      <c r="EY108" s="80"/>
      <c r="EZ108" s="80"/>
      <c r="FA108" s="80"/>
      <c r="FB108" s="80"/>
      <c r="FC108" s="80"/>
      <c r="FD108" s="80"/>
      <c r="FE108" s="80"/>
      <c r="FF108" s="80"/>
      <c r="FG108" s="80"/>
      <c r="FH108" s="80"/>
      <c r="FI108" s="80"/>
      <c r="FJ108" s="80"/>
      <c r="FK108" s="80"/>
      <c r="FL108" s="80"/>
      <c r="FM108" s="80"/>
      <c r="FN108" s="80"/>
      <c r="FO108" s="80"/>
      <c r="FP108" s="80"/>
      <c r="FQ108" s="80"/>
      <c r="FR108" s="80"/>
      <c r="FS108" s="80"/>
      <c r="FT108" s="80"/>
      <c r="FU108" s="80"/>
      <c r="FV108" s="80"/>
      <c r="FW108" s="80"/>
      <c r="FX108" s="80"/>
      <c r="FY108" s="80"/>
      <c r="FZ108" s="80"/>
      <c r="GA108" s="80"/>
      <c r="GB108" s="80"/>
      <c r="GC108" s="80"/>
      <c r="GD108" s="80"/>
      <c r="GE108" s="80"/>
      <c r="GF108" s="80"/>
      <c r="GG108" s="80"/>
      <c r="GH108" s="80"/>
      <c r="GI108" s="80"/>
      <c r="GJ108" s="80"/>
      <c r="GK108" s="80"/>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row>
    <row r="109" spans="1:257" s="85" customFormat="1" hidden="1">
      <c r="A109" s="71"/>
      <c r="B109" s="71"/>
      <c r="C109"/>
      <c r="D109"/>
      <c r="E109"/>
      <c r="F109"/>
      <c r="G109"/>
      <c r="H109"/>
      <c r="I109"/>
      <c r="J109"/>
      <c r="K109"/>
      <c r="L109"/>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80"/>
      <c r="BU109" s="80"/>
      <c r="BV109" s="80"/>
      <c r="BW109" s="80"/>
      <c r="BX109" s="80"/>
      <c r="BY109" s="80"/>
      <c r="BZ109" s="80"/>
      <c r="CA109" s="80"/>
      <c r="CB109" s="80"/>
      <c r="CC109" s="80"/>
      <c r="CD109" s="80"/>
      <c r="CE109" s="80"/>
      <c r="CF109" s="80"/>
      <c r="CG109" s="80"/>
      <c r="CH109" s="80"/>
      <c r="CI109" s="80"/>
      <c r="CJ109" s="80"/>
      <c r="CK109" s="80"/>
      <c r="CL109" s="80"/>
      <c r="CM109" s="80"/>
      <c r="CN109" s="80"/>
      <c r="CO109" s="80"/>
      <c r="CP109" s="80"/>
      <c r="CQ109" s="80"/>
      <c r="CR109" s="80"/>
      <c r="CS109" s="80"/>
      <c r="CT109" s="80"/>
      <c r="CU109" s="80"/>
      <c r="CV109" s="80"/>
      <c r="CW109" s="80"/>
      <c r="CX109" s="80"/>
      <c r="CY109" s="80"/>
      <c r="CZ109" s="80"/>
      <c r="DA109" s="80"/>
      <c r="DB109" s="80"/>
      <c r="DC109" s="80"/>
      <c r="DD109" s="80"/>
      <c r="DE109" s="80"/>
      <c r="DF109" s="80"/>
      <c r="DG109" s="80"/>
      <c r="DH109" s="80"/>
      <c r="DI109" s="80"/>
      <c r="DJ109" s="80"/>
      <c r="DK109" s="80"/>
      <c r="DL109" s="80"/>
      <c r="DM109" s="80"/>
      <c r="DN109" s="80"/>
      <c r="DO109" s="80"/>
      <c r="DP109" s="80"/>
      <c r="DQ109" s="80"/>
      <c r="DR109" s="80"/>
      <c r="DS109" s="80"/>
      <c r="DT109" s="80"/>
      <c r="DU109" s="80"/>
      <c r="DV109" s="80"/>
      <c r="DW109" s="80"/>
      <c r="DX109" s="80"/>
      <c r="DY109" s="80"/>
      <c r="DZ109" s="80"/>
      <c r="EA109" s="80"/>
      <c r="EB109" s="80"/>
      <c r="EC109" s="80"/>
      <c r="ED109" s="80"/>
      <c r="EE109" s="80"/>
      <c r="EF109" s="80"/>
      <c r="EG109" s="80"/>
      <c r="EH109" s="80"/>
      <c r="EI109" s="80"/>
      <c r="EJ109" s="80"/>
      <c r="EK109" s="80"/>
      <c r="EL109" s="80"/>
      <c r="EM109" s="80"/>
      <c r="EN109" s="80"/>
      <c r="EO109" s="80"/>
      <c r="EP109" s="80"/>
      <c r="EQ109" s="80"/>
      <c r="ER109" s="80"/>
      <c r="ES109" s="80"/>
      <c r="ET109" s="80"/>
      <c r="EU109" s="80"/>
      <c r="EV109" s="80"/>
      <c r="EW109" s="80"/>
      <c r="EX109" s="80"/>
      <c r="EY109" s="80"/>
      <c r="EZ109" s="80"/>
      <c r="FA109" s="80"/>
      <c r="FB109" s="80"/>
      <c r="FC109" s="80"/>
      <c r="FD109" s="80"/>
      <c r="FE109" s="80"/>
      <c r="FF109" s="80"/>
      <c r="FG109" s="80"/>
      <c r="FH109" s="80"/>
      <c r="FI109" s="80"/>
      <c r="FJ109" s="80"/>
      <c r="FK109" s="80"/>
      <c r="FL109" s="80"/>
      <c r="FM109" s="80"/>
      <c r="FN109" s="80"/>
      <c r="FO109" s="80"/>
      <c r="FP109" s="80"/>
      <c r="FQ109" s="80"/>
      <c r="FR109" s="80"/>
      <c r="FS109" s="80"/>
      <c r="FT109" s="80"/>
      <c r="FU109" s="80"/>
      <c r="FV109" s="80"/>
      <c r="FW109" s="80"/>
      <c r="FX109" s="80"/>
      <c r="FY109" s="80"/>
      <c r="FZ109" s="80"/>
      <c r="GA109" s="80"/>
      <c r="GB109" s="80"/>
      <c r="GC109" s="80"/>
      <c r="GD109" s="80"/>
      <c r="GE109" s="80"/>
      <c r="GF109" s="80"/>
      <c r="GG109" s="80"/>
      <c r="GH109" s="80"/>
      <c r="GI109" s="80"/>
      <c r="GJ109" s="80"/>
      <c r="GK109" s="80"/>
      <c r="GL109" s="80"/>
      <c r="GM109" s="80"/>
      <c r="GN109" s="80"/>
      <c r="GO109" s="80"/>
      <c r="GP109" s="80"/>
      <c r="GQ109" s="80"/>
      <c r="GR109" s="80"/>
      <c r="GS109" s="80"/>
      <c r="GT109" s="80"/>
      <c r="GU109" s="80"/>
      <c r="GV109" s="80"/>
      <c r="GW109" s="80"/>
      <c r="GX109" s="80"/>
      <c r="GY109" s="80"/>
      <c r="GZ109" s="80"/>
      <c r="HA109" s="80"/>
      <c r="HB109" s="80"/>
      <c r="HC109" s="80"/>
      <c r="HD109" s="80"/>
      <c r="HE109" s="80"/>
      <c r="HF109" s="80"/>
      <c r="HG109" s="80"/>
      <c r="HH109" s="80"/>
      <c r="HI109" s="80"/>
      <c r="HJ109" s="80"/>
      <c r="HK109" s="80"/>
      <c r="HL109" s="80"/>
      <c r="HM109" s="80"/>
      <c r="HN109" s="80"/>
      <c r="HO109" s="80"/>
      <c r="HP109" s="80"/>
      <c r="HQ109" s="80"/>
      <c r="HR109" s="80"/>
      <c r="HS109" s="80"/>
      <c r="HT109" s="80"/>
      <c r="HU109" s="80"/>
      <c r="HV109" s="80"/>
      <c r="HW109" s="80"/>
      <c r="HX109" s="80"/>
      <c r="HY109" s="80"/>
      <c r="HZ109" s="80"/>
      <c r="IA109" s="80"/>
      <c r="IB109" s="80"/>
      <c r="IC109" s="80"/>
      <c r="ID109" s="80"/>
      <c r="IE109" s="80"/>
      <c r="IF109" s="80"/>
      <c r="IG109" s="80"/>
      <c r="IH109" s="80"/>
      <c r="II109" s="80"/>
      <c r="IJ109" s="80"/>
      <c r="IK109" s="80"/>
      <c r="IL109" s="80"/>
      <c r="IM109" s="80"/>
      <c r="IN109" s="80"/>
      <c r="IO109" s="80"/>
      <c r="IP109" s="80"/>
      <c r="IQ109" s="80"/>
      <c r="IR109" s="80"/>
      <c r="IS109" s="80"/>
      <c r="IT109" s="80"/>
      <c r="IU109" s="80"/>
      <c r="IV109" s="80"/>
      <c r="IW109" s="80"/>
    </row>
    <row r="110" spans="1:257" s="85" customFormat="1" hidden="1">
      <c r="A110" s="71"/>
      <c r="B110" s="71"/>
      <c r="C110"/>
      <c r="D110"/>
      <c r="E110"/>
      <c r="F110"/>
      <c r="G110"/>
      <c r="H110"/>
      <c r="I110"/>
      <c r="J110"/>
      <c r="K110"/>
      <c r="L11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80"/>
      <c r="BU110" s="80"/>
      <c r="BV110" s="80"/>
      <c r="BW110" s="80"/>
      <c r="BX110" s="80"/>
      <c r="BY110" s="80"/>
      <c r="BZ110" s="80"/>
      <c r="CA110" s="80"/>
      <c r="CB110" s="80"/>
      <c r="CC110" s="80"/>
      <c r="CD110" s="80"/>
      <c r="CE110" s="80"/>
      <c r="CF110" s="80"/>
      <c r="CG110" s="80"/>
      <c r="CH110" s="80"/>
      <c r="CI110" s="80"/>
      <c r="CJ110" s="80"/>
      <c r="CK110" s="80"/>
      <c r="CL110" s="80"/>
      <c r="CM110" s="80"/>
      <c r="CN110" s="80"/>
      <c r="CO110" s="80"/>
      <c r="CP110" s="80"/>
      <c r="CQ110" s="80"/>
      <c r="CR110" s="80"/>
      <c r="CS110" s="80"/>
      <c r="CT110" s="80"/>
      <c r="CU110" s="80"/>
      <c r="CV110" s="80"/>
      <c r="CW110" s="80"/>
      <c r="CX110" s="80"/>
      <c r="CY110" s="80"/>
      <c r="CZ110" s="80"/>
      <c r="DA110" s="80"/>
      <c r="DB110" s="80"/>
      <c r="DC110" s="80"/>
      <c r="DD110" s="80"/>
      <c r="DE110" s="80"/>
      <c r="DF110" s="80"/>
      <c r="DG110" s="80"/>
      <c r="DH110" s="80"/>
      <c r="DI110" s="80"/>
      <c r="DJ110" s="80"/>
      <c r="DK110" s="80"/>
      <c r="DL110" s="80"/>
      <c r="DM110" s="80"/>
      <c r="DN110" s="80"/>
      <c r="DO110" s="80"/>
      <c r="DP110" s="80"/>
      <c r="DQ110" s="80"/>
      <c r="DR110" s="80"/>
      <c r="DS110" s="80"/>
      <c r="DT110" s="80"/>
      <c r="DU110" s="80"/>
      <c r="DV110" s="80"/>
      <c r="DW110" s="80"/>
      <c r="DX110" s="80"/>
      <c r="DY110" s="80"/>
      <c r="DZ110" s="80"/>
      <c r="EA110" s="80"/>
      <c r="EB110" s="80"/>
      <c r="EC110" s="80"/>
      <c r="ED110" s="80"/>
      <c r="EE110" s="80"/>
      <c r="EF110" s="80"/>
      <c r="EG110" s="80"/>
      <c r="EH110" s="80"/>
      <c r="EI110" s="80"/>
      <c r="EJ110" s="80"/>
      <c r="EK110" s="80"/>
      <c r="EL110" s="80"/>
      <c r="EM110" s="80"/>
      <c r="EN110" s="80"/>
      <c r="EO110" s="80"/>
      <c r="EP110" s="80"/>
      <c r="EQ110" s="80"/>
      <c r="ER110" s="80"/>
      <c r="ES110" s="80"/>
      <c r="ET110" s="80"/>
      <c r="EU110" s="80"/>
      <c r="EV110" s="80"/>
      <c r="EW110" s="80"/>
      <c r="EX110" s="80"/>
      <c r="EY110" s="80"/>
      <c r="EZ110" s="80"/>
      <c r="FA110" s="80"/>
      <c r="FB110" s="80"/>
      <c r="FC110" s="80"/>
      <c r="FD110" s="80"/>
      <c r="FE110" s="80"/>
      <c r="FF110" s="80"/>
      <c r="FG110" s="80"/>
      <c r="FH110" s="80"/>
      <c r="FI110" s="80"/>
      <c r="FJ110" s="80"/>
      <c r="FK110" s="80"/>
      <c r="FL110" s="80"/>
      <c r="FM110" s="80"/>
      <c r="FN110" s="80"/>
      <c r="FO110" s="80"/>
      <c r="FP110" s="80"/>
      <c r="FQ110" s="80"/>
      <c r="FR110" s="80"/>
      <c r="FS110" s="80"/>
      <c r="FT110" s="80"/>
      <c r="FU110" s="80"/>
      <c r="FV110" s="80"/>
      <c r="FW110" s="80"/>
      <c r="FX110" s="80"/>
      <c r="FY110" s="80"/>
      <c r="FZ110" s="80"/>
      <c r="GA110" s="80"/>
      <c r="GB110" s="80"/>
      <c r="GC110" s="80"/>
      <c r="GD110" s="80"/>
      <c r="GE110" s="80"/>
      <c r="GF110" s="80"/>
      <c r="GG110" s="80"/>
      <c r="GH110" s="80"/>
      <c r="GI110" s="80"/>
      <c r="GJ110" s="80"/>
      <c r="GK110" s="80"/>
      <c r="GL110" s="80"/>
      <c r="GM110" s="80"/>
      <c r="GN110" s="80"/>
      <c r="GO110" s="80"/>
      <c r="GP110" s="80"/>
      <c r="GQ110" s="80"/>
      <c r="GR110" s="80"/>
      <c r="GS110" s="80"/>
      <c r="GT110" s="80"/>
      <c r="GU110" s="80"/>
      <c r="GV110" s="80"/>
      <c r="GW110" s="80"/>
      <c r="GX110" s="80"/>
      <c r="GY110" s="80"/>
      <c r="GZ110" s="80"/>
      <c r="HA110" s="80"/>
      <c r="HB110" s="80"/>
      <c r="HC110" s="80"/>
      <c r="HD110" s="80"/>
      <c r="HE110" s="80"/>
      <c r="HF110" s="80"/>
      <c r="HG110" s="80"/>
      <c r="HH110" s="80"/>
      <c r="HI110" s="80"/>
      <c r="HJ110" s="80"/>
      <c r="HK110" s="80"/>
      <c r="HL110" s="80"/>
      <c r="HM110" s="80"/>
      <c r="HN110" s="80"/>
      <c r="HO110" s="80"/>
      <c r="HP110" s="80"/>
      <c r="HQ110" s="80"/>
      <c r="HR110" s="80"/>
      <c r="HS110" s="80"/>
      <c r="HT110" s="80"/>
      <c r="HU110" s="80"/>
      <c r="HV110" s="80"/>
      <c r="HW110" s="80"/>
      <c r="HX110" s="80"/>
      <c r="HY110" s="80"/>
      <c r="HZ110" s="80"/>
      <c r="IA110" s="80"/>
      <c r="IB110" s="80"/>
      <c r="IC110" s="80"/>
      <c r="ID110" s="80"/>
      <c r="IE110" s="80"/>
      <c r="IF110" s="80"/>
      <c r="IG110" s="80"/>
      <c r="IH110" s="80"/>
      <c r="II110" s="80"/>
      <c r="IJ110" s="80"/>
      <c r="IK110" s="80"/>
      <c r="IL110" s="80"/>
      <c r="IM110" s="80"/>
      <c r="IN110" s="80"/>
      <c r="IO110" s="80"/>
      <c r="IP110" s="80"/>
      <c r="IQ110" s="80"/>
      <c r="IR110" s="80"/>
      <c r="IS110" s="80"/>
      <c r="IT110" s="80"/>
      <c r="IU110" s="80"/>
      <c r="IV110" s="80"/>
      <c r="IW110" s="80"/>
    </row>
    <row r="111" spans="1:257" s="85" customFormat="1" hidden="1">
      <c r="A111" s="71"/>
      <c r="B111" s="71"/>
      <c r="C111"/>
      <c r="D111"/>
      <c r="E111"/>
      <c r="F111"/>
      <c r="G111"/>
      <c r="H111"/>
      <c r="I111"/>
      <c r="J111"/>
      <c r="K111"/>
      <c r="L111"/>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80"/>
      <c r="BU111" s="80"/>
      <c r="BV111" s="80"/>
      <c r="BW111" s="80"/>
      <c r="BX111" s="80"/>
      <c r="BY111" s="80"/>
      <c r="BZ111" s="80"/>
      <c r="CA111" s="80"/>
      <c r="CB111" s="80"/>
      <c r="CC111" s="80"/>
      <c r="CD111" s="80"/>
      <c r="CE111" s="80"/>
      <c r="CF111" s="80"/>
      <c r="CG111" s="80"/>
      <c r="CH111" s="80"/>
      <c r="CI111" s="80"/>
      <c r="CJ111" s="80"/>
      <c r="CK111" s="80"/>
      <c r="CL111" s="80"/>
      <c r="CM111" s="80"/>
      <c r="CN111" s="80"/>
      <c r="CO111" s="80"/>
      <c r="CP111" s="80"/>
      <c r="CQ111" s="80"/>
      <c r="CR111" s="80"/>
      <c r="CS111" s="80"/>
      <c r="CT111" s="80"/>
      <c r="CU111" s="80"/>
      <c r="CV111" s="80"/>
      <c r="CW111" s="80"/>
      <c r="CX111" s="80"/>
      <c r="CY111" s="80"/>
      <c r="CZ111" s="80"/>
      <c r="DA111" s="80"/>
      <c r="DB111" s="80"/>
      <c r="DC111" s="80"/>
      <c r="DD111" s="80"/>
      <c r="DE111" s="80"/>
      <c r="DF111" s="80"/>
      <c r="DG111" s="80"/>
      <c r="DH111" s="80"/>
      <c r="DI111" s="80"/>
      <c r="DJ111" s="80"/>
      <c r="DK111" s="80"/>
      <c r="DL111" s="80"/>
      <c r="DM111" s="80"/>
      <c r="DN111" s="80"/>
      <c r="DO111" s="80"/>
      <c r="DP111" s="80"/>
      <c r="DQ111" s="80"/>
      <c r="DR111" s="80"/>
      <c r="DS111" s="80"/>
      <c r="DT111" s="80"/>
      <c r="DU111" s="80"/>
      <c r="DV111" s="80"/>
      <c r="DW111" s="80"/>
      <c r="DX111" s="80"/>
      <c r="DY111" s="80"/>
      <c r="DZ111" s="80"/>
      <c r="EA111" s="80"/>
      <c r="EB111" s="80"/>
      <c r="EC111" s="80"/>
      <c r="ED111" s="80"/>
      <c r="EE111" s="80"/>
      <c r="EF111" s="80"/>
      <c r="EG111" s="80"/>
      <c r="EH111" s="80"/>
      <c r="EI111" s="80"/>
      <c r="EJ111" s="80"/>
      <c r="EK111" s="80"/>
      <c r="EL111" s="80"/>
      <c r="EM111" s="80"/>
      <c r="EN111" s="80"/>
      <c r="EO111" s="80"/>
      <c r="EP111" s="80"/>
      <c r="EQ111" s="80"/>
      <c r="ER111" s="80"/>
      <c r="ES111" s="80"/>
      <c r="ET111" s="80"/>
      <c r="EU111" s="80"/>
      <c r="EV111" s="80"/>
      <c r="EW111" s="80"/>
      <c r="EX111" s="80"/>
      <c r="EY111" s="80"/>
      <c r="EZ111" s="80"/>
      <c r="FA111" s="80"/>
      <c r="FB111" s="80"/>
      <c r="FC111" s="80"/>
      <c r="FD111" s="80"/>
      <c r="FE111" s="80"/>
      <c r="FF111" s="80"/>
      <c r="FG111" s="80"/>
      <c r="FH111" s="80"/>
      <c r="FI111" s="80"/>
      <c r="FJ111" s="80"/>
      <c r="FK111" s="80"/>
      <c r="FL111" s="80"/>
      <c r="FM111" s="80"/>
      <c r="FN111" s="80"/>
      <c r="FO111" s="80"/>
      <c r="FP111" s="80"/>
      <c r="FQ111" s="80"/>
      <c r="FR111" s="80"/>
      <c r="FS111" s="80"/>
      <c r="FT111" s="80"/>
      <c r="FU111" s="80"/>
      <c r="FV111" s="80"/>
      <c r="FW111" s="80"/>
      <c r="FX111" s="80"/>
      <c r="FY111" s="80"/>
      <c r="FZ111" s="80"/>
      <c r="GA111" s="80"/>
      <c r="GB111" s="80"/>
      <c r="GC111" s="80"/>
      <c r="GD111" s="80"/>
      <c r="GE111" s="80"/>
      <c r="GF111" s="80"/>
      <c r="GG111" s="80"/>
      <c r="GH111" s="80"/>
      <c r="GI111" s="80"/>
      <c r="GJ111" s="80"/>
      <c r="GK111" s="80"/>
      <c r="GL111" s="80"/>
      <c r="GM111" s="80"/>
      <c r="GN111" s="80"/>
      <c r="GO111" s="80"/>
      <c r="GP111" s="80"/>
      <c r="GQ111" s="80"/>
      <c r="GR111" s="80"/>
      <c r="GS111" s="80"/>
      <c r="GT111" s="80"/>
      <c r="GU111" s="80"/>
      <c r="GV111" s="80"/>
      <c r="GW111" s="80"/>
      <c r="GX111" s="80"/>
      <c r="GY111" s="80"/>
      <c r="GZ111" s="80"/>
      <c r="HA111" s="80"/>
      <c r="HB111" s="80"/>
      <c r="HC111" s="80"/>
      <c r="HD111" s="80"/>
      <c r="HE111" s="80"/>
      <c r="HF111" s="80"/>
      <c r="HG111" s="80"/>
      <c r="HH111" s="80"/>
      <c r="HI111" s="80"/>
      <c r="HJ111" s="80"/>
      <c r="HK111" s="80"/>
      <c r="HL111" s="80"/>
      <c r="HM111" s="80"/>
      <c r="HN111" s="80"/>
      <c r="HO111" s="80"/>
      <c r="HP111" s="80"/>
      <c r="HQ111" s="80"/>
      <c r="HR111" s="80"/>
      <c r="HS111" s="80"/>
      <c r="HT111" s="80"/>
      <c r="HU111" s="80"/>
      <c r="HV111" s="80"/>
      <c r="HW111" s="80"/>
      <c r="HX111" s="80"/>
      <c r="HY111" s="80"/>
      <c r="HZ111" s="80"/>
      <c r="IA111" s="80"/>
      <c r="IB111" s="80"/>
      <c r="IC111" s="80"/>
      <c r="ID111" s="80"/>
      <c r="IE111" s="80"/>
      <c r="IF111" s="80"/>
      <c r="IG111" s="80"/>
      <c r="IH111" s="80"/>
      <c r="II111" s="80"/>
      <c r="IJ111" s="80"/>
      <c r="IK111" s="80"/>
      <c r="IL111" s="80"/>
      <c r="IM111" s="80"/>
      <c r="IN111" s="80"/>
      <c r="IO111" s="80"/>
      <c r="IP111" s="80"/>
      <c r="IQ111" s="80"/>
      <c r="IR111" s="80"/>
      <c r="IS111" s="80"/>
      <c r="IT111" s="80"/>
      <c r="IU111" s="80"/>
      <c r="IV111" s="80"/>
      <c r="IW111" s="80"/>
    </row>
    <row r="112" spans="1:257" s="85" customFormat="1" hidden="1">
      <c r="A112" s="80"/>
      <c r="B112" s="80"/>
      <c r="C112"/>
      <c r="D112"/>
      <c r="E112"/>
      <c r="F112"/>
      <c r="G112"/>
      <c r="H112"/>
      <c r="I112"/>
      <c r="J112"/>
      <c r="K112"/>
      <c r="L112"/>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80"/>
      <c r="BU112" s="80"/>
      <c r="BV112" s="80"/>
      <c r="BW112" s="80"/>
      <c r="BX112" s="80"/>
      <c r="BY112" s="80"/>
      <c r="BZ112" s="80"/>
      <c r="CA112" s="80"/>
      <c r="CB112" s="80"/>
      <c r="CC112" s="80"/>
      <c r="CD112" s="80"/>
      <c r="CE112" s="80"/>
      <c r="CF112" s="80"/>
      <c r="CG112" s="80"/>
      <c r="CH112" s="80"/>
      <c r="CI112" s="80"/>
      <c r="CJ112" s="80"/>
      <c r="CK112" s="80"/>
      <c r="CL112" s="80"/>
      <c r="CM112" s="80"/>
      <c r="CN112" s="80"/>
      <c r="CO112" s="80"/>
      <c r="CP112" s="80"/>
      <c r="CQ112" s="80"/>
      <c r="CR112" s="80"/>
      <c r="CS112" s="80"/>
      <c r="CT112" s="80"/>
      <c r="CU112" s="80"/>
      <c r="CV112" s="80"/>
      <c r="CW112" s="80"/>
      <c r="CX112" s="80"/>
      <c r="CY112" s="80"/>
      <c r="CZ112" s="80"/>
      <c r="DA112" s="80"/>
      <c r="DB112" s="80"/>
      <c r="DC112" s="80"/>
      <c r="DD112" s="80"/>
      <c r="DE112" s="80"/>
      <c r="DF112" s="80"/>
      <c r="DG112" s="80"/>
      <c r="DH112" s="80"/>
      <c r="DI112" s="80"/>
      <c r="DJ112" s="80"/>
      <c r="DK112" s="80"/>
      <c r="DL112" s="80"/>
      <c r="DM112" s="80"/>
      <c r="DN112" s="80"/>
      <c r="DO112" s="80"/>
      <c r="DP112" s="80"/>
      <c r="DQ112" s="80"/>
      <c r="DR112" s="80"/>
      <c r="DS112" s="80"/>
      <c r="DT112" s="80"/>
      <c r="DU112" s="80"/>
      <c r="DV112" s="80"/>
      <c r="DW112" s="80"/>
      <c r="DX112" s="80"/>
      <c r="DY112" s="80"/>
      <c r="DZ112" s="80"/>
      <c r="EA112" s="80"/>
      <c r="EB112" s="80"/>
      <c r="EC112" s="80"/>
      <c r="ED112" s="80"/>
      <c r="EE112" s="80"/>
      <c r="EF112" s="80"/>
      <c r="EG112" s="80"/>
      <c r="EH112" s="80"/>
      <c r="EI112" s="80"/>
      <c r="EJ112" s="80"/>
      <c r="EK112" s="80"/>
      <c r="EL112" s="80"/>
      <c r="EM112" s="80"/>
      <c r="EN112" s="80"/>
      <c r="EO112" s="80"/>
      <c r="EP112" s="80"/>
      <c r="EQ112" s="80"/>
      <c r="ER112" s="80"/>
      <c r="ES112" s="80"/>
      <c r="ET112" s="80"/>
      <c r="EU112" s="80"/>
      <c r="EV112" s="80"/>
      <c r="EW112" s="80"/>
      <c r="EX112" s="80"/>
      <c r="EY112" s="80"/>
      <c r="EZ112" s="80"/>
      <c r="FA112" s="80"/>
      <c r="FB112" s="80"/>
      <c r="FC112" s="80"/>
      <c r="FD112" s="80"/>
      <c r="FE112" s="80"/>
      <c r="FF112" s="80"/>
      <c r="FG112" s="80"/>
      <c r="FH112" s="80"/>
      <c r="FI112" s="80"/>
      <c r="FJ112" s="80"/>
      <c r="FK112" s="80"/>
      <c r="FL112" s="80"/>
      <c r="FM112" s="80"/>
      <c r="FN112" s="80"/>
      <c r="FO112" s="80"/>
      <c r="FP112" s="80"/>
      <c r="FQ112" s="80"/>
      <c r="FR112" s="80"/>
      <c r="FS112" s="80"/>
      <c r="FT112" s="80"/>
      <c r="FU112" s="80"/>
      <c r="FV112" s="80"/>
      <c r="FW112" s="80"/>
      <c r="FX112" s="80"/>
      <c r="FY112" s="80"/>
      <c r="FZ112" s="80"/>
      <c r="GA112" s="80"/>
      <c r="GB112" s="80"/>
      <c r="GC112" s="80"/>
      <c r="GD112" s="80"/>
      <c r="GE112" s="80"/>
      <c r="GF112" s="80"/>
      <c r="GG112" s="80"/>
      <c r="GH112" s="80"/>
      <c r="GI112" s="80"/>
      <c r="GJ112" s="80"/>
      <c r="GK112" s="80"/>
      <c r="GL112" s="80"/>
      <c r="GM112" s="80"/>
      <c r="GN112" s="80"/>
      <c r="GO112" s="80"/>
      <c r="GP112" s="80"/>
      <c r="GQ112" s="80"/>
      <c r="GR112" s="80"/>
      <c r="GS112" s="80"/>
      <c r="GT112" s="80"/>
      <c r="GU112" s="80"/>
      <c r="GV112" s="80"/>
      <c r="GW112" s="80"/>
      <c r="GX112" s="80"/>
      <c r="GY112" s="80"/>
      <c r="GZ112" s="80"/>
      <c r="HA112" s="80"/>
      <c r="HB112" s="80"/>
      <c r="HC112" s="80"/>
      <c r="HD112" s="80"/>
      <c r="HE112" s="80"/>
      <c r="HF112" s="80"/>
      <c r="HG112" s="80"/>
      <c r="HH112" s="80"/>
      <c r="HI112" s="80"/>
      <c r="HJ112" s="80"/>
      <c r="HK112" s="80"/>
      <c r="HL112" s="80"/>
      <c r="HM112" s="80"/>
      <c r="HN112" s="80"/>
      <c r="HO112" s="80"/>
      <c r="HP112" s="80"/>
      <c r="HQ112" s="80"/>
      <c r="HR112" s="80"/>
      <c r="HS112" s="80"/>
      <c r="HT112" s="80"/>
      <c r="HU112" s="80"/>
      <c r="HV112" s="80"/>
      <c r="HW112" s="80"/>
      <c r="HX112" s="80"/>
      <c r="HY112" s="80"/>
      <c r="HZ112" s="80"/>
      <c r="IA112" s="80"/>
      <c r="IB112" s="80"/>
      <c r="IC112" s="80"/>
      <c r="ID112" s="80"/>
      <c r="IE112" s="80"/>
      <c r="IF112" s="80"/>
      <c r="IG112" s="80"/>
      <c r="IH112" s="80"/>
      <c r="II112" s="80"/>
      <c r="IJ112" s="80"/>
      <c r="IK112" s="80"/>
      <c r="IL112" s="80"/>
      <c r="IM112" s="80"/>
      <c r="IN112" s="80"/>
      <c r="IO112" s="80"/>
      <c r="IP112" s="80"/>
      <c r="IQ112" s="80"/>
      <c r="IR112" s="80"/>
      <c r="IS112" s="80"/>
      <c r="IT112" s="80"/>
      <c r="IU112" s="80"/>
      <c r="IV112" s="80"/>
      <c r="IW112" s="80"/>
    </row>
    <row r="113" spans="1:257" s="85" customFormat="1" hidden="1">
      <c r="A113" s="80"/>
      <c r="B113" s="80"/>
      <c r="C113"/>
      <c r="D113"/>
      <c r="E113"/>
      <c r="F113"/>
      <c r="G113"/>
      <c r="H113"/>
      <c r="I113"/>
      <c r="J113"/>
      <c r="K113"/>
      <c r="L113"/>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80"/>
      <c r="BU113" s="80"/>
      <c r="BV113" s="80"/>
      <c r="BW113" s="80"/>
      <c r="BX113" s="80"/>
      <c r="BY113" s="80"/>
      <c r="BZ113" s="80"/>
      <c r="CA113" s="80"/>
      <c r="CB113" s="80"/>
      <c r="CC113" s="80"/>
      <c r="CD113" s="80"/>
      <c r="CE113" s="80"/>
      <c r="CF113" s="80"/>
      <c r="CG113" s="80"/>
      <c r="CH113" s="80"/>
      <c r="CI113" s="80"/>
      <c r="CJ113" s="80"/>
      <c r="CK113" s="80"/>
      <c r="CL113" s="80"/>
      <c r="CM113" s="80"/>
      <c r="CN113" s="80"/>
      <c r="CO113" s="80"/>
      <c r="CP113" s="80"/>
      <c r="CQ113" s="80"/>
      <c r="CR113" s="80"/>
      <c r="CS113" s="80"/>
      <c r="CT113" s="80"/>
      <c r="CU113" s="80"/>
      <c r="CV113" s="80"/>
      <c r="CW113" s="80"/>
      <c r="CX113" s="80"/>
      <c r="CY113" s="80"/>
      <c r="CZ113" s="80"/>
      <c r="DA113" s="80"/>
      <c r="DB113" s="80"/>
      <c r="DC113" s="80"/>
      <c r="DD113" s="80"/>
      <c r="DE113" s="80"/>
      <c r="DF113" s="80"/>
      <c r="DG113" s="80"/>
      <c r="DH113" s="80"/>
      <c r="DI113" s="80"/>
      <c r="DJ113" s="80"/>
      <c r="DK113" s="80"/>
      <c r="DL113" s="80"/>
      <c r="DM113" s="80"/>
      <c r="DN113" s="80"/>
      <c r="DO113" s="80"/>
      <c r="DP113" s="80"/>
      <c r="DQ113" s="80"/>
      <c r="DR113" s="80"/>
      <c r="DS113" s="80"/>
      <c r="DT113" s="80"/>
      <c r="DU113" s="80"/>
      <c r="DV113" s="80"/>
      <c r="DW113" s="80"/>
      <c r="DX113" s="80"/>
      <c r="DY113" s="80"/>
      <c r="DZ113" s="80"/>
      <c r="EA113" s="80"/>
      <c r="EB113" s="80"/>
      <c r="EC113" s="80"/>
      <c r="ED113" s="80"/>
      <c r="EE113" s="80"/>
      <c r="EF113" s="80"/>
      <c r="EG113" s="80"/>
      <c r="EH113" s="80"/>
      <c r="EI113" s="80"/>
      <c r="EJ113" s="80"/>
      <c r="EK113" s="80"/>
      <c r="EL113" s="80"/>
      <c r="EM113" s="80"/>
      <c r="EN113" s="80"/>
      <c r="EO113" s="80"/>
      <c r="EP113" s="80"/>
      <c r="EQ113" s="80"/>
      <c r="ER113" s="80"/>
      <c r="ES113" s="80"/>
      <c r="ET113" s="80"/>
      <c r="EU113" s="80"/>
      <c r="EV113" s="80"/>
      <c r="EW113" s="80"/>
      <c r="EX113" s="80"/>
      <c r="EY113" s="80"/>
      <c r="EZ113" s="80"/>
      <c r="FA113" s="80"/>
      <c r="FB113" s="80"/>
      <c r="FC113" s="80"/>
      <c r="FD113" s="80"/>
      <c r="FE113" s="80"/>
      <c r="FF113" s="80"/>
      <c r="FG113" s="80"/>
      <c r="FH113" s="80"/>
      <c r="FI113" s="80"/>
      <c r="FJ113" s="80"/>
      <c r="FK113" s="80"/>
      <c r="FL113" s="80"/>
      <c r="FM113" s="80"/>
      <c r="FN113" s="80"/>
      <c r="FO113" s="80"/>
      <c r="FP113" s="80"/>
      <c r="FQ113" s="80"/>
      <c r="FR113" s="80"/>
      <c r="FS113" s="80"/>
      <c r="FT113" s="80"/>
      <c r="FU113" s="80"/>
      <c r="FV113" s="80"/>
      <c r="FW113" s="80"/>
      <c r="FX113" s="80"/>
      <c r="FY113" s="80"/>
      <c r="FZ113" s="80"/>
      <c r="GA113" s="80"/>
      <c r="GB113" s="80"/>
      <c r="GC113" s="80"/>
      <c r="GD113" s="80"/>
      <c r="GE113" s="80"/>
      <c r="GF113" s="80"/>
      <c r="GG113" s="80"/>
      <c r="GH113" s="80"/>
      <c r="GI113" s="80"/>
      <c r="GJ113" s="80"/>
      <c r="GK113" s="80"/>
      <c r="GL113" s="80"/>
      <c r="GM113" s="80"/>
      <c r="GN113" s="80"/>
      <c r="GO113" s="80"/>
      <c r="GP113" s="80"/>
      <c r="GQ113" s="80"/>
      <c r="GR113" s="80"/>
      <c r="GS113" s="80"/>
      <c r="GT113" s="80"/>
      <c r="GU113" s="80"/>
      <c r="GV113" s="80"/>
      <c r="GW113" s="80"/>
      <c r="GX113" s="80"/>
      <c r="GY113" s="80"/>
      <c r="GZ113" s="80"/>
      <c r="HA113" s="80"/>
      <c r="HB113" s="80"/>
      <c r="HC113" s="80"/>
      <c r="HD113" s="80"/>
      <c r="HE113" s="80"/>
      <c r="HF113" s="80"/>
      <c r="HG113" s="80"/>
      <c r="HH113" s="80"/>
      <c r="HI113" s="80"/>
      <c r="HJ113" s="80"/>
      <c r="HK113" s="80"/>
      <c r="HL113" s="80"/>
      <c r="HM113" s="80"/>
      <c r="HN113" s="80"/>
      <c r="HO113" s="80"/>
      <c r="HP113" s="80"/>
      <c r="HQ113" s="80"/>
      <c r="HR113" s="80"/>
      <c r="HS113" s="80"/>
      <c r="HT113" s="80"/>
      <c r="HU113" s="80"/>
      <c r="HV113" s="80"/>
      <c r="HW113" s="80"/>
      <c r="HX113" s="80"/>
      <c r="HY113" s="80"/>
      <c r="HZ113" s="80"/>
      <c r="IA113" s="80"/>
      <c r="IB113" s="80"/>
      <c r="IC113" s="80"/>
      <c r="ID113" s="80"/>
      <c r="IE113" s="80"/>
      <c r="IF113" s="80"/>
      <c r="IG113" s="80"/>
      <c r="IH113" s="80"/>
      <c r="II113" s="80"/>
      <c r="IJ113" s="80"/>
      <c r="IK113" s="80"/>
      <c r="IL113" s="80"/>
      <c r="IM113" s="80"/>
      <c r="IN113" s="80"/>
      <c r="IO113" s="80"/>
      <c r="IP113" s="80"/>
      <c r="IQ113" s="80"/>
      <c r="IR113" s="80"/>
      <c r="IS113" s="80"/>
      <c r="IT113" s="80"/>
      <c r="IU113" s="80"/>
      <c r="IV113" s="80"/>
      <c r="IW113" s="80"/>
    </row>
    <row r="114" spans="1:257" s="85" customFormat="1" hidden="1">
      <c r="A114" s="80"/>
      <c r="B114" s="80"/>
      <c r="C114"/>
      <c r="D114"/>
      <c r="E114"/>
      <c r="F114"/>
      <c r="G114"/>
      <c r="H114"/>
      <c r="I114"/>
      <c r="J114"/>
      <c r="K114"/>
      <c r="L114"/>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80"/>
      <c r="BU114" s="80"/>
      <c r="BV114" s="80"/>
      <c r="BW114" s="80"/>
      <c r="BX114" s="80"/>
      <c r="BY114" s="80"/>
      <c r="BZ114" s="80"/>
      <c r="CA114" s="80"/>
      <c r="CB114" s="80"/>
      <c r="CC114" s="80"/>
      <c r="CD114" s="80"/>
      <c r="CE114" s="80"/>
      <c r="CF114" s="80"/>
      <c r="CG114" s="80"/>
      <c r="CH114" s="80"/>
      <c r="CI114" s="80"/>
      <c r="CJ114" s="80"/>
      <c r="CK114" s="80"/>
      <c r="CL114" s="80"/>
      <c r="CM114" s="80"/>
      <c r="CN114" s="80"/>
      <c r="CO114" s="80"/>
      <c r="CP114" s="80"/>
      <c r="CQ114" s="80"/>
      <c r="CR114" s="80"/>
      <c r="CS114" s="80"/>
      <c r="CT114" s="80"/>
      <c r="CU114" s="80"/>
      <c r="CV114" s="80"/>
      <c r="CW114" s="80"/>
      <c r="CX114" s="80"/>
      <c r="CY114" s="80"/>
      <c r="CZ114" s="80"/>
      <c r="DA114" s="80"/>
      <c r="DB114" s="80"/>
      <c r="DC114" s="80"/>
      <c r="DD114" s="80"/>
      <c r="DE114" s="80"/>
      <c r="DF114" s="80"/>
      <c r="DG114" s="80"/>
      <c r="DH114" s="80"/>
      <c r="DI114" s="80"/>
      <c r="DJ114" s="80"/>
      <c r="DK114" s="80"/>
      <c r="DL114" s="80"/>
      <c r="DM114" s="80"/>
      <c r="DN114" s="80"/>
      <c r="DO114" s="80"/>
      <c r="DP114" s="80"/>
      <c r="DQ114" s="80"/>
      <c r="DR114" s="80"/>
      <c r="DS114" s="80"/>
      <c r="DT114" s="80"/>
      <c r="DU114" s="80"/>
      <c r="DV114" s="80"/>
      <c r="DW114" s="80"/>
      <c r="DX114" s="80"/>
      <c r="DY114" s="80"/>
      <c r="DZ114" s="80"/>
      <c r="EA114" s="80"/>
      <c r="EB114" s="80"/>
      <c r="EC114" s="80"/>
      <c r="ED114" s="80"/>
      <c r="EE114" s="80"/>
      <c r="EF114" s="80"/>
      <c r="EG114" s="80"/>
      <c r="EH114" s="80"/>
      <c r="EI114" s="80"/>
      <c r="EJ114" s="80"/>
      <c r="EK114" s="80"/>
      <c r="EL114" s="80"/>
      <c r="EM114" s="80"/>
      <c r="EN114" s="80"/>
      <c r="EO114" s="80"/>
      <c r="EP114" s="80"/>
      <c r="EQ114" s="80"/>
      <c r="ER114" s="80"/>
      <c r="ES114" s="80"/>
      <c r="ET114" s="80"/>
      <c r="EU114" s="80"/>
      <c r="EV114" s="80"/>
      <c r="EW114" s="80"/>
      <c r="EX114" s="80"/>
      <c r="EY114" s="80"/>
      <c r="EZ114" s="80"/>
      <c r="FA114" s="80"/>
      <c r="FB114" s="80"/>
      <c r="FC114" s="80"/>
      <c r="FD114" s="80"/>
      <c r="FE114" s="80"/>
      <c r="FF114" s="80"/>
      <c r="FG114" s="80"/>
      <c r="FH114" s="80"/>
      <c r="FI114" s="80"/>
      <c r="FJ114" s="80"/>
      <c r="FK114" s="80"/>
      <c r="FL114" s="80"/>
      <c r="FM114" s="80"/>
      <c r="FN114" s="80"/>
      <c r="FO114" s="80"/>
      <c r="FP114" s="80"/>
      <c r="FQ114" s="80"/>
      <c r="FR114" s="80"/>
      <c r="FS114" s="80"/>
      <c r="FT114" s="80"/>
      <c r="FU114" s="80"/>
      <c r="FV114" s="80"/>
      <c r="FW114" s="80"/>
      <c r="FX114" s="80"/>
      <c r="FY114" s="80"/>
      <c r="FZ114" s="80"/>
      <c r="GA114" s="80"/>
      <c r="GB114" s="80"/>
      <c r="GC114" s="80"/>
      <c r="GD114" s="80"/>
      <c r="GE114" s="80"/>
      <c r="GF114" s="80"/>
      <c r="GG114" s="80"/>
      <c r="GH114" s="80"/>
      <c r="GI114" s="80"/>
      <c r="GJ114" s="80"/>
      <c r="GK114" s="80"/>
      <c r="GL114" s="80"/>
      <c r="GM114" s="80"/>
      <c r="GN114" s="80"/>
      <c r="GO114" s="80"/>
      <c r="GP114" s="80"/>
      <c r="GQ114" s="80"/>
      <c r="GR114" s="80"/>
      <c r="GS114" s="80"/>
      <c r="GT114" s="80"/>
      <c r="GU114" s="80"/>
      <c r="GV114" s="80"/>
      <c r="GW114" s="80"/>
      <c r="GX114" s="80"/>
      <c r="GY114" s="80"/>
      <c r="GZ114" s="80"/>
      <c r="HA114" s="80"/>
      <c r="HB114" s="80"/>
      <c r="HC114" s="80"/>
      <c r="HD114" s="80"/>
      <c r="HE114" s="80"/>
      <c r="HF114" s="80"/>
      <c r="HG114" s="80"/>
      <c r="HH114" s="80"/>
      <c r="HI114" s="80"/>
      <c r="HJ114" s="80"/>
      <c r="HK114" s="80"/>
      <c r="HL114" s="80"/>
      <c r="HM114" s="80"/>
      <c r="HN114" s="80"/>
      <c r="HO114" s="80"/>
      <c r="HP114" s="80"/>
      <c r="HQ114" s="80"/>
      <c r="HR114" s="80"/>
      <c r="HS114" s="80"/>
      <c r="HT114" s="80"/>
      <c r="HU114" s="80"/>
      <c r="HV114" s="80"/>
      <c r="HW114" s="80"/>
      <c r="HX114" s="80"/>
      <c r="HY114" s="80"/>
      <c r="HZ114" s="80"/>
      <c r="IA114" s="80"/>
      <c r="IB114" s="80"/>
      <c r="IC114" s="80"/>
      <c r="ID114" s="80"/>
      <c r="IE114" s="80"/>
      <c r="IF114" s="80"/>
      <c r="IG114" s="80"/>
      <c r="IH114" s="80"/>
      <c r="II114" s="80"/>
      <c r="IJ114" s="80"/>
      <c r="IK114" s="80"/>
      <c r="IL114" s="80"/>
      <c r="IM114" s="80"/>
      <c r="IN114" s="80"/>
      <c r="IO114" s="80"/>
      <c r="IP114" s="80"/>
      <c r="IQ114" s="80"/>
      <c r="IR114" s="80"/>
      <c r="IS114" s="80"/>
      <c r="IT114" s="80"/>
      <c r="IU114" s="80"/>
      <c r="IV114" s="80"/>
      <c r="IW114" s="80"/>
    </row>
    <row r="115" spans="1:257" s="85" customFormat="1" hidden="1">
      <c r="A115" s="80"/>
      <c r="B115" s="80"/>
      <c r="C115"/>
      <c r="D115"/>
      <c r="E115"/>
      <c r="F115"/>
      <c r="G115"/>
      <c r="H115"/>
      <c r="I115"/>
      <c r="J115"/>
      <c r="K115"/>
      <c r="L115"/>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80"/>
      <c r="BU115" s="80"/>
      <c r="BV115" s="80"/>
      <c r="BW115" s="80"/>
      <c r="BX115" s="80"/>
      <c r="BY115" s="80"/>
      <c r="BZ115" s="80"/>
      <c r="CA115" s="80"/>
      <c r="CB115" s="80"/>
      <c r="CC115" s="80"/>
      <c r="CD115" s="80"/>
      <c r="CE115" s="80"/>
      <c r="CF115" s="80"/>
      <c r="CG115" s="80"/>
      <c r="CH115" s="80"/>
      <c r="CI115" s="80"/>
      <c r="CJ115" s="80"/>
      <c r="CK115" s="80"/>
      <c r="CL115" s="80"/>
      <c r="CM115" s="80"/>
      <c r="CN115" s="80"/>
      <c r="CO115" s="80"/>
      <c r="CP115" s="80"/>
      <c r="CQ115" s="80"/>
      <c r="CR115" s="80"/>
      <c r="CS115" s="80"/>
      <c r="CT115" s="80"/>
      <c r="CU115" s="80"/>
      <c r="CV115" s="80"/>
      <c r="CW115" s="80"/>
      <c r="CX115" s="80"/>
      <c r="CY115" s="80"/>
      <c r="CZ115" s="80"/>
      <c r="DA115" s="80"/>
      <c r="DB115" s="80"/>
      <c r="DC115" s="80"/>
      <c r="DD115" s="80"/>
      <c r="DE115" s="80"/>
      <c r="DF115" s="80"/>
      <c r="DG115" s="80"/>
      <c r="DH115" s="80"/>
      <c r="DI115" s="80"/>
      <c r="DJ115" s="80"/>
      <c r="DK115" s="80"/>
      <c r="DL115" s="80"/>
      <c r="DM115" s="80"/>
      <c r="DN115" s="80"/>
      <c r="DO115" s="80"/>
      <c r="DP115" s="80"/>
      <c r="DQ115" s="80"/>
      <c r="DR115" s="80"/>
      <c r="DS115" s="80"/>
      <c r="DT115" s="80"/>
      <c r="DU115" s="80"/>
      <c r="DV115" s="80"/>
      <c r="DW115" s="80"/>
      <c r="DX115" s="80"/>
      <c r="DY115" s="80"/>
      <c r="DZ115" s="80"/>
      <c r="EA115" s="80"/>
      <c r="EB115" s="80"/>
      <c r="EC115" s="80"/>
      <c r="ED115" s="80"/>
      <c r="EE115" s="80"/>
      <c r="EF115" s="80"/>
      <c r="EG115" s="80"/>
      <c r="EH115" s="80"/>
      <c r="EI115" s="80"/>
      <c r="EJ115" s="80"/>
      <c r="EK115" s="80"/>
      <c r="EL115" s="80"/>
      <c r="EM115" s="80"/>
      <c r="EN115" s="80"/>
      <c r="EO115" s="80"/>
      <c r="EP115" s="80"/>
      <c r="EQ115" s="80"/>
      <c r="ER115" s="80"/>
      <c r="ES115" s="80"/>
      <c r="ET115" s="80"/>
      <c r="EU115" s="80"/>
      <c r="EV115" s="80"/>
      <c r="EW115" s="80"/>
      <c r="EX115" s="80"/>
      <c r="EY115" s="80"/>
      <c r="EZ115" s="80"/>
      <c r="FA115" s="80"/>
      <c r="FB115" s="80"/>
      <c r="FC115" s="80"/>
      <c r="FD115" s="80"/>
      <c r="FE115" s="80"/>
      <c r="FF115" s="80"/>
      <c r="FG115" s="80"/>
      <c r="FH115" s="80"/>
      <c r="FI115" s="80"/>
      <c r="FJ115" s="80"/>
      <c r="FK115" s="80"/>
      <c r="FL115" s="80"/>
      <c r="FM115" s="80"/>
      <c r="FN115" s="80"/>
      <c r="FO115" s="80"/>
      <c r="FP115" s="80"/>
      <c r="FQ115" s="80"/>
      <c r="FR115" s="80"/>
      <c r="FS115" s="80"/>
      <c r="FT115" s="80"/>
      <c r="FU115" s="80"/>
      <c r="FV115" s="80"/>
      <c r="FW115" s="80"/>
      <c r="FX115" s="80"/>
      <c r="FY115" s="80"/>
      <c r="FZ115" s="80"/>
      <c r="GA115" s="80"/>
      <c r="GB115" s="80"/>
      <c r="GC115" s="80"/>
      <c r="GD115" s="80"/>
      <c r="GE115" s="80"/>
      <c r="GF115" s="80"/>
      <c r="GG115" s="80"/>
      <c r="GH115" s="80"/>
      <c r="GI115" s="80"/>
      <c r="GJ115" s="80"/>
      <c r="GK115" s="80"/>
      <c r="GL115" s="80"/>
      <c r="GM115" s="80"/>
      <c r="GN115" s="80"/>
      <c r="GO115" s="80"/>
      <c r="GP115" s="80"/>
      <c r="GQ115" s="80"/>
      <c r="GR115" s="80"/>
      <c r="GS115" s="80"/>
      <c r="GT115" s="80"/>
      <c r="GU115" s="80"/>
      <c r="GV115" s="80"/>
      <c r="GW115" s="80"/>
      <c r="GX115" s="80"/>
      <c r="GY115" s="80"/>
      <c r="GZ115" s="80"/>
      <c r="HA115" s="80"/>
      <c r="HB115" s="80"/>
      <c r="HC115" s="80"/>
      <c r="HD115" s="80"/>
      <c r="HE115" s="80"/>
      <c r="HF115" s="80"/>
      <c r="HG115" s="80"/>
      <c r="HH115" s="80"/>
      <c r="HI115" s="80"/>
      <c r="HJ115" s="80"/>
      <c r="HK115" s="80"/>
      <c r="HL115" s="80"/>
      <c r="HM115" s="80"/>
      <c r="HN115" s="80"/>
      <c r="HO115" s="80"/>
      <c r="HP115" s="80"/>
      <c r="HQ115" s="80"/>
      <c r="HR115" s="80"/>
      <c r="HS115" s="80"/>
      <c r="HT115" s="80"/>
      <c r="HU115" s="80"/>
      <c r="HV115" s="80"/>
      <c r="HW115" s="80"/>
      <c r="HX115" s="80"/>
      <c r="HY115" s="80"/>
      <c r="HZ115" s="80"/>
      <c r="IA115" s="80"/>
      <c r="IB115" s="80"/>
      <c r="IC115" s="80"/>
      <c r="ID115" s="80"/>
      <c r="IE115" s="80"/>
      <c r="IF115" s="80"/>
      <c r="IG115" s="80"/>
      <c r="IH115" s="80"/>
      <c r="II115" s="80"/>
      <c r="IJ115" s="80"/>
      <c r="IK115" s="80"/>
      <c r="IL115" s="80"/>
      <c r="IM115" s="80"/>
      <c r="IN115" s="80"/>
      <c r="IO115" s="80"/>
      <c r="IP115" s="80"/>
      <c r="IQ115" s="80"/>
      <c r="IR115" s="80"/>
      <c r="IS115" s="80"/>
      <c r="IT115" s="80"/>
      <c r="IU115" s="80"/>
      <c r="IV115" s="80"/>
      <c r="IW115" s="80"/>
    </row>
    <row r="116" spans="1:257" s="85" customFormat="1" hidden="1">
      <c r="A116" s="80"/>
      <c r="B116" s="80"/>
      <c r="C116" s="87"/>
      <c r="D116" s="87"/>
      <c r="E116" s="87"/>
      <c r="F116" s="87"/>
      <c r="G116" s="87"/>
      <c r="H116" s="87"/>
      <c r="I116" s="87"/>
      <c r="J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80"/>
      <c r="BU116" s="80"/>
      <c r="BV116" s="80"/>
      <c r="BW116" s="80"/>
      <c r="BX116" s="80"/>
      <c r="BY116" s="80"/>
      <c r="BZ116" s="80"/>
      <c r="CA116" s="80"/>
      <c r="CB116" s="80"/>
      <c r="CC116" s="80"/>
      <c r="CD116" s="80"/>
      <c r="CE116" s="80"/>
      <c r="CF116" s="80"/>
      <c r="CG116" s="80"/>
      <c r="CH116" s="80"/>
      <c r="CI116" s="80"/>
      <c r="CJ116" s="80"/>
      <c r="CK116" s="80"/>
      <c r="CL116" s="80"/>
      <c r="CM116" s="80"/>
      <c r="CN116" s="80"/>
      <c r="CO116" s="80"/>
      <c r="CP116" s="80"/>
      <c r="CQ116" s="80"/>
      <c r="CR116" s="80"/>
      <c r="CS116" s="80"/>
      <c r="CT116" s="80"/>
      <c r="CU116" s="80"/>
      <c r="CV116" s="80"/>
      <c r="CW116" s="80"/>
      <c r="CX116" s="80"/>
      <c r="CY116" s="80"/>
      <c r="CZ116" s="80"/>
      <c r="DA116" s="80"/>
      <c r="DB116" s="80"/>
      <c r="DC116" s="80"/>
      <c r="DD116" s="80"/>
      <c r="DE116" s="80"/>
      <c r="DF116" s="80"/>
      <c r="DG116" s="80"/>
      <c r="DH116" s="80"/>
      <c r="DI116" s="80"/>
      <c r="DJ116" s="80"/>
      <c r="DK116" s="80"/>
      <c r="DL116" s="80"/>
      <c r="DM116" s="80"/>
      <c r="DN116" s="80"/>
      <c r="DO116" s="80"/>
      <c r="DP116" s="80"/>
      <c r="DQ116" s="80"/>
      <c r="DR116" s="80"/>
      <c r="DS116" s="80"/>
      <c r="DT116" s="80"/>
      <c r="DU116" s="80"/>
      <c r="DV116" s="80"/>
      <c r="DW116" s="80"/>
      <c r="DX116" s="80"/>
      <c r="DY116" s="80"/>
      <c r="DZ116" s="80"/>
      <c r="EA116" s="80"/>
      <c r="EB116" s="80"/>
      <c r="EC116" s="80"/>
      <c r="ED116" s="80"/>
      <c r="EE116" s="80"/>
      <c r="EF116" s="80"/>
      <c r="EG116" s="80"/>
      <c r="EH116" s="80"/>
      <c r="EI116" s="80"/>
      <c r="EJ116" s="80"/>
      <c r="EK116" s="80"/>
      <c r="EL116" s="80"/>
      <c r="EM116" s="80"/>
      <c r="EN116" s="80"/>
      <c r="EO116" s="80"/>
      <c r="EP116" s="80"/>
      <c r="EQ116" s="80"/>
      <c r="ER116" s="80"/>
      <c r="ES116" s="80"/>
      <c r="ET116" s="80"/>
      <c r="EU116" s="80"/>
      <c r="EV116" s="80"/>
      <c r="EW116" s="80"/>
      <c r="EX116" s="80"/>
      <c r="EY116" s="80"/>
      <c r="EZ116" s="80"/>
      <c r="FA116" s="80"/>
      <c r="FB116" s="80"/>
      <c r="FC116" s="80"/>
      <c r="FD116" s="80"/>
      <c r="FE116" s="80"/>
      <c r="FF116" s="80"/>
      <c r="FG116" s="80"/>
      <c r="FH116" s="80"/>
      <c r="FI116" s="80"/>
      <c r="FJ116" s="80"/>
      <c r="FK116" s="80"/>
      <c r="FL116" s="80"/>
      <c r="FM116" s="80"/>
      <c r="FN116" s="80"/>
      <c r="FO116" s="80"/>
      <c r="FP116" s="80"/>
      <c r="FQ116" s="80"/>
      <c r="FR116" s="80"/>
      <c r="FS116" s="80"/>
      <c r="FT116" s="80"/>
      <c r="FU116" s="80"/>
      <c r="FV116" s="80"/>
      <c r="FW116" s="80"/>
      <c r="FX116" s="80"/>
      <c r="FY116" s="80"/>
      <c r="FZ116" s="80"/>
      <c r="GA116" s="80"/>
      <c r="GB116" s="80"/>
      <c r="GC116" s="80"/>
      <c r="GD116" s="80"/>
      <c r="GE116" s="80"/>
      <c r="GF116" s="80"/>
      <c r="GG116" s="80"/>
      <c r="GH116" s="80"/>
      <c r="GI116" s="80"/>
      <c r="GJ116" s="80"/>
      <c r="GK116" s="80"/>
      <c r="GL116" s="80"/>
      <c r="GM116" s="80"/>
      <c r="GN116" s="80"/>
      <c r="GO116" s="80"/>
      <c r="GP116" s="80"/>
      <c r="GQ116" s="80"/>
      <c r="GR116" s="80"/>
      <c r="GS116" s="80"/>
      <c r="GT116" s="80"/>
      <c r="GU116" s="80"/>
      <c r="GV116" s="80"/>
      <c r="GW116" s="80"/>
      <c r="GX116" s="80"/>
      <c r="GY116" s="80"/>
      <c r="GZ116" s="80"/>
      <c r="HA116" s="80"/>
      <c r="HB116" s="80"/>
      <c r="HC116" s="80"/>
      <c r="HD116" s="80"/>
      <c r="HE116" s="80"/>
      <c r="HF116" s="80"/>
      <c r="HG116" s="80"/>
      <c r="HH116" s="80"/>
      <c r="HI116" s="80"/>
      <c r="HJ116" s="80"/>
      <c r="HK116" s="80"/>
      <c r="HL116" s="80"/>
      <c r="HM116" s="80"/>
      <c r="HN116" s="80"/>
      <c r="HO116" s="80"/>
      <c r="HP116" s="80"/>
      <c r="HQ116" s="80"/>
      <c r="HR116" s="80"/>
      <c r="HS116" s="80"/>
      <c r="HT116" s="80"/>
      <c r="HU116" s="80"/>
      <c r="HV116" s="80"/>
      <c r="HW116" s="80"/>
      <c r="HX116" s="80"/>
      <c r="HY116" s="80"/>
      <c r="HZ116" s="80"/>
      <c r="IA116" s="80"/>
      <c r="IB116" s="80"/>
      <c r="IC116" s="80"/>
      <c r="ID116" s="80"/>
      <c r="IE116" s="80"/>
      <c r="IF116" s="80"/>
      <c r="IG116" s="80"/>
      <c r="IH116" s="80"/>
      <c r="II116" s="80"/>
      <c r="IJ116" s="80"/>
      <c r="IK116" s="80"/>
      <c r="IL116" s="80"/>
      <c r="IM116" s="80"/>
      <c r="IN116" s="80"/>
      <c r="IO116" s="80"/>
      <c r="IP116" s="80"/>
      <c r="IQ116" s="80"/>
      <c r="IR116" s="80"/>
      <c r="IS116" s="80"/>
      <c r="IT116" s="80"/>
      <c r="IU116" s="80"/>
      <c r="IV116" s="80"/>
      <c r="IW116" s="80"/>
    </row>
    <row r="117" spans="1:257" s="85" customFormat="1" hidden="1">
      <c r="A117" s="80"/>
      <c r="B117" s="80"/>
      <c r="C117" s="87"/>
      <c r="D117" s="87"/>
      <c r="E117" s="87"/>
      <c r="F117" s="87"/>
      <c r="G117" s="87"/>
      <c r="H117" s="87"/>
      <c r="I117" s="87"/>
      <c r="J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80"/>
      <c r="BU117" s="80"/>
      <c r="BV117" s="80"/>
      <c r="BW117" s="80"/>
      <c r="BX117" s="80"/>
      <c r="BY117" s="80"/>
      <c r="BZ117" s="80"/>
      <c r="CA117" s="80"/>
      <c r="CB117" s="80"/>
      <c r="CC117" s="80"/>
      <c r="CD117" s="80"/>
      <c r="CE117" s="80"/>
      <c r="CF117" s="80"/>
      <c r="CG117" s="80"/>
      <c r="CH117" s="80"/>
      <c r="CI117" s="80"/>
      <c r="CJ117" s="80"/>
      <c r="CK117" s="80"/>
      <c r="CL117" s="80"/>
      <c r="CM117" s="80"/>
      <c r="CN117" s="80"/>
      <c r="CO117" s="80"/>
      <c r="CP117" s="80"/>
      <c r="CQ117" s="80"/>
      <c r="CR117" s="80"/>
      <c r="CS117" s="80"/>
      <c r="CT117" s="80"/>
      <c r="CU117" s="80"/>
      <c r="CV117" s="80"/>
      <c r="CW117" s="80"/>
      <c r="CX117" s="80"/>
      <c r="CY117" s="80"/>
      <c r="CZ117" s="80"/>
      <c r="DA117" s="80"/>
      <c r="DB117" s="80"/>
      <c r="DC117" s="80"/>
      <c r="DD117" s="80"/>
      <c r="DE117" s="80"/>
      <c r="DF117" s="80"/>
      <c r="DG117" s="80"/>
      <c r="DH117" s="80"/>
      <c r="DI117" s="80"/>
      <c r="DJ117" s="80"/>
      <c r="DK117" s="80"/>
      <c r="DL117" s="80"/>
      <c r="DM117" s="80"/>
      <c r="DN117" s="80"/>
      <c r="DO117" s="80"/>
      <c r="DP117" s="80"/>
      <c r="DQ117" s="80"/>
      <c r="DR117" s="80"/>
      <c r="DS117" s="80"/>
      <c r="DT117" s="80"/>
      <c r="DU117" s="80"/>
      <c r="DV117" s="80"/>
      <c r="DW117" s="80"/>
      <c r="DX117" s="80"/>
      <c r="DY117" s="80"/>
      <c r="DZ117" s="80"/>
      <c r="EA117" s="80"/>
      <c r="EB117" s="80"/>
      <c r="EC117" s="80"/>
      <c r="ED117" s="80"/>
      <c r="EE117" s="80"/>
      <c r="EF117" s="80"/>
      <c r="EG117" s="80"/>
      <c r="EH117" s="80"/>
      <c r="EI117" s="80"/>
      <c r="EJ117" s="80"/>
      <c r="EK117" s="80"/>
      <c r="EL117" s="80"/>
      <c r="EM117" s="80"/>
      <c r="EN117" s="80"/>
      <c r="EO117" s="80"/>
      <c r="EP117" s="80"/>
      <c r="EQ117" s="80"/>
      <c r="ER117" s="80"/>
      <c r="ES117" s="80"/>
      <c r="ET117" s="80"/>
      <c r="EU117" s="80"/>
      <c r="EV117" s="80"/>
      <c r="EW117" s="80"/>
      <c r="EX117" s="80"/>
      <c r="EY117" s="80"/>
      <c r="EZ117" s="80"/>
      <c r="FA117" s="80"/>
      <c r="FB117" s="80"/>
      <c r="FC117" s="80"/>
      <c r="FD117" s="80"/>
      <c r="FE117" s="80"/>
      <c r="FF117" s="80"/>
      <c r="FG117" s="80"/>
      <c r="FH117" s="80"/>
      <c r="FI117" s="80"/>
      <c r="FJ117" s="80"/>
      <c r="FK117" s="80"/>
      <c r="FL117" s="80"/>
      <c r="FM117" s="80"/>
      <c r="FN117" s="80"/>
      <c r="FO117" s="80"/>
      <c r="FP117" s="80"/>
      <c r="FQ117" s="80"/>
      <c r="FR117" s="80"/>
      <c r="FS117" s="80"/>
      <c r="FT117" s="80"/>
      <c r="FU117" s="80"/>
      <c r="FV117" s="80"/>
      <c r="FW117" s="80"/>
      <c r="FX117" s="80"/>
      <c r="FY117" s="80"/>
      <c r="FZ117" s="80"/>
      <c r="GA117" s="80"/>
      <c r="GB117" s="80"/>
      <c r="GC117" s="80"/>
      <c r="GD117" s="80"/>
      <c r="GE117" s="80"/>
      <c r="GF117" s="80"/>
      <c r="GG117" s="80"/>
      <c r="GH117" s="80"/>
      <c r="GI117" s="80"/>
      <c r="GJ117" s="80"/>
      <c r="GK117" s="80"/>
      <c r="GL117" s="80"/>
      <c r="GM117" s="80"/>
      <c r="GN117" s="80"/>
      <c r="GO117" s="80"/>
      <c r="GP117" s="80"/>
      <c r="GQ117" s="80"/>
      <c r="GR117" s="80"/>
      <c r="GS117" s="80"/>
      <c r="GT117" s="80"/>
      <c r="GU117" s="80"/>
      <c r="GV117" s="80"/>
      <c r="GW117" s="80"/>
      <c r="GX117" s="80"/>
      <c r="GY117" s="80"/>
      <c r="GZ117" s="80"/>
      <c r="HA117" s="80"/>
      <c r="HB117" s="80"/>
      <c r="HC117" s="80"/>
      <c r="HD117" s="80"/>
      <c r="HE117" s="80"/>
      <c r="HF117" s="80"/>
      <c r="HG117" s="80"/>
      <c r="HH117" s="80"/>
      <c r="HI117" s="80"/>
      <c r="HJ117" s="80"/>
      <c r="HK117" s="80"/>
      <c r="HL117" s="80"/>
      <c r="HM117" s="80"/>
      <c r="HN117" s="80"/>
      <c r="HO117" s="80"/>
      <c r="HP117" s="80"/>
      <c r="HQ117" s="80"/>
      <c r="HR117" s="80"/>
      <c r="HS117" s="80"/>
      <c r="HT117" s="80"/>
      <c r="HU117" s="80"/>
      <c r="HV117" s="80"/>
      <c r="HW117" s="80"/>
      <c r="HX117" s="80"/>
      <c r="HY117" s="80"/>
      <c r="HZ117" s="80"/>
      <c r="IA117" s="80"/>
      <c r="IB117" s="80"/>
      <c r="IC117" s="80"/>
      <c r="ID117" s="80"/>
      <c r="IE117" s="80"/>
      <c r="IF117" s="80"/>
      <c r="IG117" s="80"/>
      <c r="IH117" s="80"/>
      <c r="II117" s="80"/>
      <c r="IJ117" s="80"/>
      <c r="IK117" s="80"/>
      <c r="IL117" s="80"/>
      <c r="IM117" s="80"/>
      <c r="IN117" s="80"/>
      <c r="IO117" s="80"/>
      <c r="IP117" s="80"/>
      <c r="IQ117" s="80"/>
      <c r="IR117" s="80"/>
      <c r="IS117" s="80"/>
      <c r="IT117" s="80"/>
      <c r="IU117" s="80"/>
      <c r="IV117" s="80"/>
      <c r="IW117" s="80"/>
    </row>
    <row r="118" spans="1:257" s="85" customFormat="1" hidden="1">
      <c r="A118" s="80"/>
      <c r="B118" s="80"/>
      <c r="C118" s="87"/>
      <c r="D118" s="87"/>
      <c r="E118" s="87"/>
      <c r="F118" s="87"/>
      <c r="G118" s="87"/>
      <c r="H118" s="87"/>
      <c r="I118" s="87"/>
      <c r="J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80"/>
      <c r="BU118" s="80"/>
      <c r="BV118" s="80"/>
      <c r="BW118" s="80"/>
      <c r="BX118" s="80"/>
      <c r="BY118" s="80"/>
      <c r="BZ118" s="80"/>
      <c r="CA118" s="80"/>
      <c r="CB118" s="80"/>
      <c r="CC118" s="80"/>
      <c r="CD118" s="80"/>
      <c r="CE118" s="80"/>
      <c r="CF118" s="80"/>
      <c r="CG118" s="80"/>
      <c r="CH118" s="80"/>
      <c r="CI118" s="80"/>
      <c r="CJ118" s="80"/>
      <c r="CK118" s="80"/>
      <c r="CL118" s="80"/>
      <c r="CM118" s="80"/>
      <c r="CN118" s="80"/>
      <c r="CO118" s="80"/>
      <c r="CP118" s="80"/>
      <c r="CQ118" s="80"/>
      <c r="CR118" s="80"/>
      <c r="CS118" s="80"/>
      <c r="CT118" s="80"/>
      <c r="CU118" s="80"/>
      <c r="CV118" s="80"/>
      <c r="CW118" s="80"/>
      <c r="CX118" s="80"/>
      <c r="CY118" s="80"/>
      <c r="CZ118" s="80"/>
      <c r="DA118" s="80"/>
      <c r="DB118" s="80"/>
      <c r="DC118" s="80"/>
      <c r="DD118" s="80"/>
      <c r="DE118" s="80"/>
      <c r="DF118" s="80"/>
      <c r="DG118" s="80"/>
      <c r="DH118" s="80"/>
      <c r="DI118" s="80"/>
      <c r="DJ118" s="80"/>
      <c r="DK118" s="80"/>
      <c r="DL118" s="80"/>
      <c r="DM118" s="80"/>
      <c r="DN118" s="80"/>
      <c r="DO118" s="80"/>
      <c r="DP118" s="80"/>
      <c r="DQ118" s="80"/>
      <c r="DR118" s="80"/>
      <c r="DS118" s="80"/>
      <c r="DT118" s="80"/>
      <c r="DU118" s="80"/>
      <c r="DV118" s="80"/>
      <c r="DW118" s="80"/>
      <c r="DX118" s="80"/>
      <c r="DY118" s="80"/>
      <c r="DZ118" s="80"/>
      <c r="EA118" s="80"/>
      <c r="EB118" s="80"/>
      <c r="EC118" s="80"/>
      <c r="ED118" s="80"/>
      <c r="EE118" s="80"/>
      <c r="EF118" s="80"/>
      <c r="EG118" s="80"/>
      <c r="EH118" s="80"/>
      <c r="EI118" s="80"/>
      <c r="EJ118" s="80"/>
      <c r="EK118" s="80"/>
      <c r="EL118" s="80"/>
      <c r="EM118" s="80"/>
      <c r="EN118" s="80"/>
      <c r="EO118" s="80"/>
      <c r="EP118" s="80"/>
      <c r="EQ118" s="80"/>
      <c r="ER118" s="80"/>
      <c r="ES118" s="80"/>
      <c r="ET118" s="80"/>
      <c r="EU118" s="80"/>
      <c r="EV118" s="80"/>
      <c r="EW118" s="80"/>
      <c r="EX118" s="80"/>
      <c r="EY118" s="80"/>
      <c r="EZ118" s="80"/>
      <c r="FA118" s="80"/>
      <c r="FB118" s="80"/>
      <c r="FC118" s="80"/>
      <c r="FD118" s="80"/>
      <c r="FE118" s="80"/>
      <c r="FF118" s="80"/>
      <c r="FG118" s="80"/>
      <c r="FH118" s="80"/>
      <c r="FI118" s="80"/>
      <c r="FJ118" s="80"/>
      <c r="FK118" s="80"/>
      <c r="FL118" s="80"/>
      <c r="FM118" s="80"/>
      <c r="FN118" s="80"/>
      <c r="FO118" s="80"/>
      <c r="FP118" s="80"/>
      <c r="FQ118" s="80"/>
      <c r="FR118" s="80"/>
      <c r="FS118" s="80"/>
      <c r="FT118" s="80"/>
      <c r="FU118" s="80"/>
      <c r="FV118" s="80"/>
      <c r="FW118" s="80"/>
      <c r="FX118" s="80"/>
      <c r="FY118" s="80"/>
      <c r="FZ118" s="80"/>
      <c r="GA118" s="80"/>
      <c r="GB118" s="80"/>
      <c r="GC118" s="80"/>
      <c r="GD118" s="80"/>
      <c r="GE118" s="80"/>
      <c r="GF118" s="80"/>
      <c r="GG118" s="80"/>
      <c r="GH118" s="80"/>
      <c r="GI118" s="80"/>
      <c r="GJ118" s="80"/>
      <c r="GK118" s="80"/>
      <c r="GL118" s="80"/>
      <c r="GM118" s="80"/>
      <c r="GN118" s="80"/>
      <c r="GO118" s="80"/>
      <c r="GP118" s="80"/>
      <c r="GQ118" s="80"/>
      <c r="GR118" s="80"/>
      <c r="GS118" s="80"/>
      <c r="GT118" s="80"/>
      <c r="GU118" s="80"/>
      <c r="GV118" s="80"/>
      <c r="GW118" s="80"/>
      <c r="GX118" s="80"/>
      <c r="GY118" s="80"/>
      <c r="GZ118" s="80"/>
      <c r="HA118" s="80"/>
      <c r="HB118" s="80"/>
      <c r="HC118" s="80"/>
      <c r="HD118" s="80"/>
      <c r="HE118" s="80"/>
      <c r="HF118" s="80"/>
      <c r="HG118" s="80"/>
      <c r="HH118" s="80"/>
      <c r="HI118" s="80"/>
      <c r="HJ118" s="80"/>
      <c r="HK118" s="80"/>
      <c r="HL118" s="80"/>
      <c r="HM118" s="80"/>
      <c r="HN118" s="80"/>
      <c r="HO118" s="80"/>
      <c r="HP118" s="80"/>
      <c r="HQ118" s="80"/>
      <c r="HR118" s="80"/>
      <c r="HS118" s="80"/>
      <c r="HT118" s="80"/>
      <c r="HU118" s="80"/>
      <c r="HV118" s="80"/>
      <c r="HW118" s="80"/>
      <c r="HX118" s="80"/>
      <c r="HY118" s="80"/>
      <c r="HZ118" s="80"/>
      <c r="IA118" s="80"/>
      <c r="IB118" s="80"/>
      <c r="IC118" s="80"/>
      <c r="ID118" s="80"/>
      <c r="IE118" s="80"/>
      <c r="IF118" s="80"/>
      <c r="IG118" s="80"/>
      <c r="IH118" s="80"/>
      <c r="II118" s="80"/>
      <c r="IJ118" s="80"/>
      <c r="IK118" s="80"/>
      <c r="IL118" s="80"/>
      <c r="IM118" s="80"/>
      <c r="IN118" s="80"/>
      <c r="IO118" s="80"/>
      <c r="IP118" s="80"/>
      <c r="IQ118" s="80"/>
      <c r="IR118" s="80"/>
      <c r="IS118" s="80"/>
      <c r="IT118" s="80"/>
      <c r="IU118" s="80"/>
      <c r="IV118" s="80"/>
      <c r="IW118" s="80"/>
    </row>
    <row r="119" spans="1:257" s="85" customFormat="1" hidden="1">
      <c r="A119" s="80"/>
      <c r="B119" s="80"/>
      <c r="C119" s="87"/>
      <c r="D119" s="87"/>
      <c r="E119" s="87"/>
      <c r="F119" s="87"/>
      <c r="G119" s="87"/>
      <c r="H119" s="87"/>
      <c r="I119" s="87"/>
      <c r="J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80"/>
      <c r="BU119" s="80"/>
      <c r="BV119" s="80"/>
      <c r="BW119" s="80"/>
      <c r="BX119" s="80"/>
      <c r="BY119" s="80"/>
      <c r="BZ119" s="80"/>
      <c r="CA119" s="80"/>
      <c r="CB119" s="80"/>
      <c r="CC119" s="80"/>
      <c r="CD119" s="80"/>
      <c r="CE119" s="80"/>
      <c r="CF119" s="80"/>
      <c r="CG119" s="80"/>
      <c r="CH119" s="80"/>
      <c r="CI119" s="80"/>
      <c r="CJ119" s="80"/>
      <c r="CK119" s="80"/>
      <c r="CL119" s="80"/>
      <c r="CM119" s="80"/>
      <c r="CN119" s="80"/>
      <c r="CO119" s="80"/>
      <c r="CP119" s="80"/>
      <c r="CQ119" s="80"/>
      <c r="CR119" s="80"/>
      <c r="CS119" s="80"/>
      <c r="CT119" s="80"/>
      <c r="CU119" s="80"/>
      <c r="CV119" s="80"/>
      <c r="CW119" s="80"/>
      <c r="CX119" s="80"/>
      <c r="CY119" s="80"/>
      <c r="CZ119" s="80"/>
      <c r="DA119" s="80"/>
      <c r="DB119" s="80"/>
      <c r="DC119" s="80"/>
      <c r="DD119" s="80"/>
      <c r="DE119" s="80"/>
      <c r="DF119" s="80"/>
      <c r="DG119" s="80"/>
      <c r="DH119" s="80"/>
      <c r="DI119" s="80"/>
      <c r="DJ119" s="80"/>
      <c r="DK119" s="80"/>
      <c r="DL119" s="80"/>
      <c r="DM119" s="80"/>
      <c r="DN119" s="80"/>
      <c r="DO119" s="80"/>
      <c r="DP119" s="80"/>
      <c r="DQ119" s="80"/>
      <c r="DR119" s="80"/>
      <c r="DS119" s="80"/>
      <c r="DT119" s="80"/>
      <c r="DU119" s="80"/>
      <c r="DV119" s="80"/>
      <c r="DW119" s="80"/>
      <c r="DX119" s="80"/>
      <c r="DY119" s="80"/>
      <c r="DZ119" s="80"/>
      <c r="EA119" s="80"/>
      <c r="EB119" s="80"/>
      <c r="EC119" s="80"/>
      <c r="ED119" s="80"/>
      <c r="EE119" s="80"/>
      <c r="EF119" s="80"/>
      <c r="EG119" s="80"/>
      <c r="EH119" s="80"/>
      <c r="EI119" s="80"/>
      <c r="EJ119" s="80"/>
      <c r="EK119" s="80"/>
      <c r="EL119" s="80"/>
      <c r="EM119" s="80"/>
      <c r="EN119" s="80"/>
      <c r="EO119" s="80"/>
      <c r="EP119" s="80"/>
      <c r="EQ119" s="80"/>
      <c r="ER119" s="80"/>
      <c r="ES119" s="80"/>
      <c r="ET119" s="80"/>
      <c r="EU119" s="80"/>
      <c r="EV119" s="80"/>
      <c r="EW119" s="80"/>
      <c r="EX119" s="80"/>
      <c r="EY119" s="80"/>
      <c r="EZ119" s="80"/>
      <c r="FA119" s="80"/>
      <c r="FB119" s="80"/>
      <c r="FC119" s="80"/>
      <c r="FD119" s="80"/>
      <c r="FE119" s="80"/>
      <c r="FF119" s="80"/>
      <c r="FG119" s="80"/>
      <c r="FH119" s="80"/>
      <c r="FI119" s="80"/>
      <c r="FJ119" s="80"/>
      <c r="FK119" s="80"/>
      <c r="FL119" s="80"/>
      <c r="FM119" s="80"/>
      <c r="FN119" s="80"/>
      <c r="FO119" s="80"/>
      <c r="FP119" s="80"/>
      <c r="FQ119" s="80"/>
      <c r="FR119" s="80"/>
      <c r="FS119" s="80"/>
      <c r="FT119" s="80"/>
      <c r="FU119" s="80"/>
      <c r="FV119" s="80"/>
      <c r="FW119" s="80"/>
      <c r="FX119" s="80"/>
      <c r="FY119" s="80"/>
      <c r="FZ119" s="80"/>
      <c r="GA119" s="80"/>
      <c r="GB119" s="80"/>
      <c r="GC119" s="80"/>
      <c r="GD119" s="80"/>
      <c r="GE119" s="80"/>
      <c r="GF119" s="80"/>
      <c r="GG119" s="80"/>
      <c r="GH119" s="80"/>
      <c r="GI119" s="80"/>
      <c r="GJ119" s="80"/>
      <c r="GK119" s="80"/>
      <c r="GL119" s="80"/>
      <c r="GM119" s="80"/>
      <c r="GN119" s="80"/>
      <c r="GO119" s="80"/>
      <c r="GP119" s="80"/>
      <c r="GQ119" s="80"/>
      <c r="GR119" s="80"/>
      <c r="GS119" s="80"/>
      <c r="GT119" s="80"/>
      <c r="GU119" s="80"/>
      <c r="GV119" s="80"/>
      <c r="GW119" s="80"/>
      <c r="GX119" s="80"/>
      <c r="GY119" s="80"/>
      <c r="GZ119" s="80"/>
      <c r="HA119" s="80"/>
      <c r="HB119" s="80"/>
      <c r="HC119" s="80"/>
      <c r="HD119" s="80"/>
      <c r="HE119" s="80"/>
      <c r="HF119" s="80"/>
      <c r="HG119" s="80"/>
      <c r="HH119" s="80"/>
      <c r="HI119" s="80"/>
      <c r="HJ119" s="80"/>
      <c r="HK119" s="80"/>
      <c r="HL119" s="80"/>
      <c r="HM119" s="80"/>
      <c r="HN119" s="80"/>
      <c r="HO119" s="80"/>
      <c r="HP119" s="80"/>
      <c r="HQ119" s="80"/>
      <c r="HR119" s="80"/>
      <c r="HS119" s="80"/>
      <c r="HT119" s="80"/>
      <c r="HU119" s="80"/>
      <c r="HV119" s="80"/>
      <c r="HW119" s="80"/>
      <c r="HX119" s="80"/>
      <c r="HY119" s="80"/>
      <c r="HZ119" s="80"/>
      <c r="IA119" s="80"/>
      <c r="IB119" s="80"/>
      <c r="IC119" s="80"/>
      <c r="ID119" s="80"/>
      <c r="IE119" s="80"/>
      <c r="IF119" s="80"/>
      <c r="IG119" s="80"/>
      <c r="IH119" s="80"/>
      <c r="II119" s="80"/>
      <c r="IJ119" s="80"/>
      <c r="IK119" s="80"/>
      <c r="IL119" s="80"/>
      <c r="IM119" s="80"/>
      <c r="IN119" s="80"/>
      <c r="IO119" s="80"/>
      <c r="IP119" s="80"/>
      <c r="IQ119" s="80"/>
      <c r="IR119" s="80"/>
      <c r="IS119" s="80"/>
      <c r="IT119" s="80"/>
      <c r="IU119" s="80"/>
      <c r="IV119" s="80"/>
      <c r="IW119" s="80"/>
    </row>
    <row r="120" spans="1:257" s="85" customFormat="1" hidden="1">
      <c r="A120" s="80"/>
      <c r="B120" s="80"/>
      <c r="C120" s="87"/>
      <c r="D120" s="87"/>
      <c r="E120" s="87"/>
      <c r="F120" s="87"/>
      <c r="G120" s="87"/>
      <c r="H120" s="87"/>
      <c r="I120" s="87"/>
      <c r="J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80"/>
      <c r="BU120" s="80"/>
      <c r="BV120" s="80"/>
      <c r="BW120" s="80"/>
      <c r="BX120" s="80"/>
      <c r="BY120" s="80"/>
      <c r="BZ120" s="80"/>
      <c r="CA120" s="80"/>
      <c r="CB120" s="80"/>
      <c r="CC120" s="80"/>
      <c r="CD120" s="80"/>
      <c r="CE120" s="80"/>
      <c r="CF120" s="80"/>
      <c r="CG120" s="80"/>
      <c r="CH120" s="80"/>
      <c r="CI120" s="80"/>
      <c r="CJ120" s="80"/>
      <c r="CK120" s="80"/>
      <c r="CL120" s="80"/>
      <c r="CM120" s="80"/>
      <c r="CN120" s="80"/>
      <c r="CO120" s="80"/>
      <c r="CP120" s="80"/>
      <c r="CQ120" s="80"/>
      <c r="CR120" s="80"/>
      <c r="CS120" s="80"/>
      <c r="CT120" s="80"/>
      <c r="CU120" s="80"/>
      <c r="CV120" s="80"/>
      <c r="CW120" s="80"/>
      <c r="CX120" s="80"/>
      <c r="CY120" s="80"/>
      <c r="CZ120" s="80"/>
      <c r="DA120" s="80"/>
      <c r="DB120" s="80"/>
      <c r="DC120" s="80"/>
      <c r="DD120" s="80"/>
      <c r="DE120" s="80"/>
      <c r="DF120" s="80"/>
      <c r="DG120" s="80"/>
      <c r="DH120" s="80"/>
      <c r="DI120" s="80"/>
      <c r="DJ120" s="80"/>
      <c r="DK120" s="80"/>
      <c r="DL120" s="80"/>
      <c r="DM120" s="80"/>
      <c r="DN120" s="80"/>
      <c r="DO120" s="80"/>
      <c r="DP120" s="80"/>
      <c r="DQ120" s="80"/>
      <c r="DR120" s="80"/>
      <c r="DS120" s="80"/>
      <c r="DT120" s="80"/>
      <c r="DU120" s="80"/>
      <c r="DV120" s="80"/>
      <c r="DW120" s="80"/>
      <c r="DX120" s="80"/>
      <c r="DY120" s="80"/>
      <c r="DZ120" s="80"/>
      <c r="EA120" s="80"/>
      <c r="EB120" s="80"/>
      <c r="EC120" s="80"/>
      <c r="ED120" s="80"/>
      <c r="EE120" s="80"/>
      <c r="EF120" s="80"/>
      <c r="EG120" s="80"/>
      <c r="EH120" s="80"/>
      <c r="EI120" s="80"/>
      <c r="EJ120" s="80"/>
      <c r="EK120" s="80"/>
      <c r="EL120" s="80"/>
      <c r="EM120" s="80"/>
      <c r="EN120" s="80"/>
      <c r="EO120" s="80"/>
      <c r="EP120" s="80"/>
      <c r="EQ120" s="80"/>
      <c r="ER120" s="80"/>
      <c r="ES120" s="80"/>
      <c r="ET120" s="80"/>
      <c r="EU120" s="80"/>
      <c r="EV120" s="80"/>
      <c r="EW120" s="80"/>
      <c r="EX120" s="80"/>
      <c r="EY120" s="80"/>
      <c r="EZ120" s="80"/>
      <c r="FA120" s="80"/>
      <c r="FB120" s="80"/>
      <c r="FC120" s="80"/>
      <c r="FD120" s="80"/>
      <c r="FE120" s="80"/>
      <c r="FF120" s="80"/>
      <c r="FG120" s="80"/>
      <c r="FH120" s="80"/>
      <c r="FI120" s="80"/>
      <c r="FJ120" s="80"/>
      <c r="FK120" s="80"/>
      <c r="FL120" s="80"/>
      <c r="FM120" s="80"/>
      <c r="FN120" s="80"/>
      <c r="FO120" s="80"/>
      <c r="FP120" s="80"/>
      <c r="FQ120" s="80"/>
      <c r="FR120" s="80"/>
      <c r="FS120" s="80"/>
      <c r="FT120" s="80"/>
      <c r="FU120" s="80"/>
      <c r="FV120" s="80"/>
      <c r="FW120" s="80"/>
      <c r="FX120" s="80"/>
      <c r="FY120" s="80"/>
      <c r="FZ120" s="80"/>
      <c r="GA120" s="80"/>
      <c r="GB120" s="80"/>
      <c r="GC120" s="80"/>
      <c r="GD120" s="80"/>
      <c r="GE120" s="80"/>
      <c r="GF120" s="80"/>
      <c r="GG120" s="80"/>
      <c r="GH120" s="80"/>
      <c r="GI120" s="80"/>
      <c r="GJ120" s="80"/>
      <c r="GK120" s="80"/>
      <c r="GL120" s="80"/>
      <c r="GM120" s="80"/>
      <c r="GN120" s="80"/>
      <c r="GO120" s="80"/>
      <c r="GP120" s="80"/>
      <c r="GQ120" s="80"/>
      <c r="GR120" s="80"/>
      <c r="GS120" s="80"/>
      <c r="GT120" s="80"/>
      <c r="GU120" s="80"/>
      <c r="GV120" s="80"/>
      <c r="GW120" s="80"/>
      <c r="GX120" s="80"/>
      <c r="GY120" s="80"/>
      <c r="GZ120" s="80"/>
      <c r="HA120" s="80"/>
      <c r="HB120" s="80"/>
      <c r="HC120" s="80"/>
      <c r="HD120" s="80"/>
      <c r="HE120" s="80"/>
      <c r="HF120" s="80"/>
      <c r="HG120" s="80"/>
      <c r="HH120" s="80"/>
      <c r="HI120" s="80"/>
      <c r="HJ120" s="80"/>
      <c r="HK120" s="80"/>
      <c r="HL120" s="80"/>
      <c r="HM120" s="80"/>
      <c r="HN120" s="80"/>
      <c r="HO120" s="80"/>
      <c r="HP120" s="80"/>
      <c r="HQ120" s="80"/>
      <c r="HR120" s="80"/>
      <c r="HS120" s="80"/>
      <c r="HT120" s="80"/>
      <c r="HU120" s="80"/>
      <c r="HV120" s="80"/>
      <c r="HW120" s="80"/>
      <c r="HX120" s="80"/>
      <c r="HY120" s="80"/>
      <c r="HZ120" s="80"/>
      <c r="IA120" s="80"/>
      <c r="IB120" s="80"/>
      <c r="IC120" s="80"/>
      <c r="ID120" s="80"/>
      <c r="IE120" s="80"/>
      <c r="IF120" s="80"/>
      <c r="IG120" s="80"/>
      <c r="IH120" s="80"/>
      <c r="II120" s="80"/>
      <c r="IJ120" s="80"/>
      <c r="IK120" s="80"/>
      <c r="IL120" s="80"/>
      <c r="IM120" s="80"/>
      <c r="IN120" s="80"/>
      <c r="IO120" s="80"/>
      <c r="IP120" s="80"/>
      <c r="IQ120" s="80"/>
      <c r="IR120" s="80"/>
      <c r="IS120" s="80"/>
      <c r="IT120" s="80"/>
      <c r="IU120" s="80"/>
      <c r="IV120" s="80"/>
      <c r="IW120" s="80"/>
    </row>
    <row r="121" spans="1:257" s="85" customFormat="1" hidden="1">
      <c r="A121" s="80"/>
      <c r="B121" s="80"/>
      <c r="C121" s="87"/>
      <c r="D121" s="87"/>
      <c r="E121" s="87"/>
      <c r="F121" s="87"/>
      <c r="G121" s="87"/>
      <c r="H121" s="87"/>
      <c r="I121" s="87"/>
      <c r="J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80"/>
      <c r="CA121" s="80"/>
      <c r="CB121" s="80"/>
      <c r="CC121" s="80"/>
      <c r="CD121" s="80"/>
      <c r="CE121" s="80"/>
      <c r="CF121" s="80"/>
      <c r="CG121" s="80"/>
      <c r="CH121" s="80"/>
      <c r="CI121" s="80"/>
      <c r="CJ121" s="80"/>
      <c r="CK121" s="80"/>
      <c r="CL121" s="80"/>
      <c r="CM121" s="80"/>
      <c r="CN121" s="80"/>
      <c r="CO121" s="80"/>
      <c r="CP121" s="80"/>
      <c r="CQ121" s="80"/>
      <c r="CR121" s="80"/>
      <c r="CS121" s="80"/>
      <c r="CT121" s="80"/>
      <c r="CU121" s="80"/>
      <c r="CV121" s="80"/>
      <c r="CW121" s="80"/>
      <c r="CX121" s="80"/>
      <c r="CY121" s="80"/>
      <c r="CZ121" s="80"/>
      <c r="DA121" s="80"/>
      <c r="DB121" s="80"/>
      <c r="DC121" s="80"/>
      <c r="DD121" s="80"/>
      <c r="DE121" s="80"/>
      <c r="DF121" s="80"/>
      <c r="DG121" s="80"/>
      <c r="DH121" s="80"/>
      <c r="DI121" s="80"/>
      <c r="DJ121" s="80"/>
      <c r="DK121" s="80"/>
      <c r="DL121" s="80"/>
      <c r="DM121" s="80"/>
      <c r="DN121" s="80"/>
      <c r="DO121" s="80"/>
      <c r="DP121" s="80"/>
      <c r="DQ121" s="80"/>
      <c r="DR121" s="80"/>
      <c r="DS121" s="80"/>
      <c r="DT121" s="80"/>
      <c r="DU121" s="80"/>
      <c r="DV121" s="80"/>
      <c r="DW121" s="80"/>
      <c r="DX121" s="80"/>
      <c r="DY121" s="80"/>
      <c r="DZ121" s="80"/>
      <c r="EA121" s="80"/>
      <c r="EB121" s="80"/>
      <c r="EC121" s="80"/>
      <c r="ED121" s="80"/>
      <c r="EE121" s="80"/>
      <c r="EF121" s="80"/>
      <c r="EG121" s="80"/>
      <c r="EH121" s="80"/>
      <c r="EI121" s="80"/>
      <c r="EJ121" s="80"/>
      <c r="EK121" s="80"/>
      <c r="EL121" s="80"/>
      <c r="EM121" s="80"/>
      <c r="EN121" s="80"/>
      <c r="EO121" s="80"/>
      <c r="EP121" s="80"/>
      <c r="EQ121" s="80"/>
      <c r="ER121" s="80"/>
      <c r="ES121" s="80"/>
      <c r="ET121" s="80"/>
      <c r="EU121" s="80"/>
      <c r="EV121" s="80"/>
      <c r="EW121" s="80"/>
      <c r="EX121" s="80"/>
      <c r="EY121" s="80"/>
      <c r="EZ121" s="80"/>
      <c r="FA121" s="80"/>
      <c r="FB121" s="80"/>
      <c r="FC121" s="80"/>
      <c r="FD121" s="80"/>
      <c r="FE121" s="80"/>
      <c r="FF121" s="80"/>
      <c r="FG121" s="80"/>
      <c r="FH121" s="80"/>
      <c r="FI121" s="80"/>
      <c r="FJ121" s="80"/>
      <c r="FK121" s="80"/>
      <c r="FL121" s="80"/>
      <c r="FM121" s="80"/>
      <c r="FN121" s="80"/>
      <c r="FO121" s="80"/>
      <c r="FP121" s="80"/>
      <c r="FQ121" s="80"/>
      <c r="FR121" s="80"/>
      <c r="FS121" s="80"/>
      <c r="FT121" s="80"/>
      <c r="FU121" s="80"/>
      <c r="FV121" s="80"/>
      <c r="FW121" s="80"/>
      <c r="FX121" s="80"/>
      <c r="FY121" s="80"/>
      <c r="FZ121" s="80"/>
      <c r="GA121" s="80"/>
      <c r="GB121" s="80"/>
      <c r="GC121" s="80"/>
      <c r="GD121" s="80"/>
      <c r="GE121" s="80"/>
      <c r="GF121" s="80"/>
      <c r="GG121" s="80"/>
      <c r="GH121" s="80"/>
      <c r="GI121" s="80"/>
      <c r="GJ121" s="80"/>
      <c r="GK121" s="80"/>
      <c r="GL121" s="80"/>
      <c r="GM121" s="80"/>
      <c r="GN121" s="80"/>
      <c r="GO121" s="80"/>
      <c r="GP121" s="80"/>
      <c r="GQ121" s="80"/>
      <c r="GR121" s="80"/>
      <c r="GS121" s="80"/>
      <c r="GT121" s="80"/>
      <c r="GU121" s="80"/>
      <c r="GV121" s="80"/>
      <c r="GW121" s="80"/>
      <c r="GX121" s="80"/>
      <c r="GY121" s="80"/>
      <c r="GZ121" s="80"/>
      <c r="HA121" s="80"/>
      <c r="HB121" s="80"/>
      <c r="HC121" s="80"/>
      <c r="HD121" s="80"/>
      <c r="HE121" s="80"/>
      <c r="HF121" s="80"/>
      <c r="HG121" s="80"/>
      <c r="HH121" s="80"/>
      <c r="HI121" s="80"/>
      <c r="HJ121" s="80"/>
      <c r="HK121" s="80"/>
      <c r="HL121" s="80"/>
      <c r="HM121" s="80"/>
      <c r="HN121" s="80"/>
      <c r="HO121" s="80"/>
      <c r="HP121" s="80"/>
      <c r="HQ121" s="80"/>
      <c r="HR121" s="80"/>
      <c r="HS121" s="80"/>
      <c r="HT121" s="80"/>
      <c r="HU121" s="80"/>
      <c r="HV121" s="80"/>
      <c r="HW121" s="80"/>
      <c r="HX121" s="80"/>
      <c r="HY121" s="80"/>
      <c r="HZ121" s="80"/>
      <c r="IA121" s="80"/>
      <c r="IB121" s="80"/>
      <c r="IC121" s="80"/>
      <c r="ID121" s="80"/>
      <c r="IE121" s="80"/>
      <c r="IF121" s="80"/>
      <c r="IG121" s="80"/>
      <c r="IH121" s="80"/>
      <c r="II121" s="80"/>
      <c r="IJ121" s="80"/>
      <c r="IK121" s="80"/>
      <c r="IL121" s="80"/>
      <c r="IM121" s="80"/>
      <c r="IN121" s="80"/>
      <c r="IO121" s="80"/>
      <c r="IP121" s="80"/>
      <c r="IQ121" s="80"/>
      <c r="IR121" s="80"/>
      <c r="IS121" s="80"/>
      <c r="IT121" s="80"/>
      <c r="IU121" s="80"/>
      <c r="IV121" s="80"/>
      <c r="IW121" s="80"/>
    </row>
    <row r="122" spans="1:257" s="85" customFormat="1" hidden="1">
      <c r="A122" s="80"/>
      <c r="B122" s="80"/>
      <c r="C122" s="87"/>
      <c r="D122" s="87"/>
      <c r="E122" s="87"/>
      <c r="F122" s="87"/>
      <c r="G122" s="87"/>
      <c r="H122" s="87"/>
      <c r="I122" s="87"/>
      <c r="J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80"/>
      <c r="CA122" s="80"/>
      <c r="CB122" s="80"/>
      <c r="CC122" s="80"/>
      <c r="CD122" s="80"/>
      <c r="CE122" s="80"/>
      <c r="CF122" s="80"/>
      <c r="CG122" s="80"/>
      <c r="CH122" s="80"/>
      <c r="CI122" s="80"/>
      <c r="CJ122" s="80"/>
      <c r="CK122" s="80"/>
      <c r="CL122" s="80"/>
      <c r="CM122" s="80"/>
      <c r="CN122" s="80"/>
      <c r="CO122" s="80"/>
      <c r="CP122" s="80"/>
      <c r="CQ122" s="80"/>
      <c r="CR122" s="80"/>
      <c r="CS122" s="80"/>
      <c r="CT122" s="80"/>
      <c r="CU122" s="80"/>
      <c r="CV122" s="80"/>
      <c r="CW122" s="80"/>
      <c r="CX122" s="80"/>
      <c r="CY122" s="80"/>
      <c r="CZ122" s="80"/>
      <c r="DA122" s="80"/>
      <c r="DB122" s="80"/>
      <c r="DC122" s="80"/>
      <c r="DD122" s="80"/>
      <c r="DE122" s="80"/>
      <c r="DF122" s="80"/>
      <c r="DG122" s="80"/>
      <c r="DH122" s="80"/>
      <c r="DI122" s="80"/>
      <c r="DJ122" s="80"/>
      <c r="DK122" s="80"/>
      <c r="DL122" s="80"/>
      <c r="DM122" s="80"/>
      <c r="DN122" s="80"/>
      <c r="DO122" s="80"/>
      <c r="DP122" s="80"/>
      <c r="DQ122" s="80"/>
      <c r="DR122" s="80"/>
      <c r="DS122" s="80"/>
      <c r="DT122" s="80"/>
      <c r="DU122" s="80"/>
      <c r="DV122" s="80"/>
      <c r="DW122" s="80"/>
      <c r="DX122" s="80"/>
      <c r="DY122" s="80"/>
      <c r="DZ122" s="80"/>
      <c r="EA122" s="80"/>
      <c r="EB122" s="80"/>
      <c r="EC122" s="80"/>
      <c r="ED122" s="80"/>
      <c r="EE122" s="80"/>
      <c r="EF122" s="80"/>
      <c r="EG122" s="80"/>
      <c r="EH122" s="80"/>
      <c r="EI122" s="80"/>
      <c r="EJ122" s="80"/>
      <c r="EK122" s="80"/>
      <c r="EL122" s="80"/>
      <c r="EM122" s="80"/>
      <c r="EN122" s="80"/>
      <c r="EO122" s="80"/>
      <c r="EP122" s="80"/>
      <c r="EQ122" s="80"/>
      <c r="ER122" s="80"/>
      <c r="ES122" s="80"/>
      <c r="ET122" s="80"/>
      <c r="EU122" s="80"/>
      <c r="EV122" s="80"/>
      <c r="EW122" s="80"/>
      <c r="EX122" s="80"/>
      <c r="EY122" s="80"/>
      <c r="EZ122" s="80"/>
      <c r="FA122" s="80"/>
      <c r="FB122" s="80"/>
      <c r="FC122" s="80"/>
      <c r="FD122" s="80"/>
      <c r="FE122" s="80"/>
      <c r="FF122" s="80"/>
      <c r="FG122" s="80"/>
      <c r="FH122" s="80"/>
      <c r="FI122" s="80"/>
      <c r="FJ122" s="80"/>
      <c r="FK122" s="80"/>
      <c r="FL122" s="80"/>
      <c r="FM122" s="80"/>
      <c r="FN122" s="80"/>
      <c r="FO122" s="80"/>
      <c r="FP122" s="80"/>
      <c r="FQ122" s="80"/>
      <c r="FR122" s="80"/>
      <c r="FS122" s="80"/>
      <c r="FT122" s="80"/>
      <c r="FU122" s="80"/>
      <c r="FV122" s="80"/>
      <c r="FW122" s="80"/>
      <c r="FX122" s="80"/>
      <c r="FY122" s="80"/>
      <c r="FZ122" s="80"/>
      <c r="GA122" s="80"/>
      <c r="GB122" s="80"/>
      <c r="GC122" s="80"/>
      <c r="GD122" s="80"/>
      <c r="GE122" s="80"/>
      <c r="GF122" s="80"/>
      <c r="GG122" s="80"/>
      <c r="GH122" s="80"/>
      <c r="GI122" s="80"/>
      <c r="GJ122" s="80"/>
      <c r="GK122" s="80"/>
      <c r="GL122" s="80"/>
      <c r="GM122" s="80"/>
      <c r="GN122" s="80"/>
      <c r="GO122" s="80"/>
      <c r="GP122" s="80"/>
      <c r="GQ122" s="80"/>
      <c r="GR122" s="80"/>
      <c r="GS122" s="80"/>
      <c r="GT122" s="80"/>
      <c r="GU122" s="80"/>
      <c r="GV122" s="80"/>
      <c r="GW122" s="80"/>
      <c r="GX122" s="80"/>
      <c r="GY122" s="80"/>
      <c r="GZ122" s="80"/>
      <c r="HA122" s="80"/>
      <c r="HB122" s="80"/>
      <c r="HC122" s="80"/>
      <c r="HD122" s="80"/>
      <c r="HE122" s="80"/>
      <c r="HF122" s="80"/>
      <c r="HG122" s="80"/>
      <c r="HH122" s="80"/>
      <c r="HI122" s="80"/>
      <c r="HJ122" s="80"/>
      <c r="HK122" s="80"/>
      <c r="HL122" s="80"/>
      <c r="HM122" s="80"/>
      <c r="HN122" s="80"/>
      <c r="HO122" s="80"/>
      <c r="HP122" s="80"/>
      <c r="HQ122" s="80"/>
      <c r="HR122" s="80"/>
      <c r="HS122" s="80"/>
      <c r="HT122" s="80"/>
      <c r="HU122" s="80"/>
      <c r="HV122" s="80"/>
      <c r="HW122" s="80"/>
      <c r="HX122" s="80"/>
      <c r="HY122" s="80"/>
      <c r="HZ122" s="80"/>
      <c r="IA122" s="80"/>
      <c r="IB122" s="80"/>
      <c r="IC122" s="80"/>
      <c r="ID122" s="80"/>
      <c r="IE122" s="80"/>
      <c r="IF122" s="80"/>
      <c r="IG122" s="80"/>
      <c r="IH122" s="80"/>
      <c r="II122" s="80"/>
      <c r="IJ122" s="80"/>
      <c r="IK122" s="80"/>
      <c r="IL122" s="80"/>
      <c r="IM122" s="80"/>
      <c r="IN122" s="80"/>
      <c r="IO122" s="80"/>
      <c r="IP122" s="80"/>
      <c r="IQ122" s="80"/>
      <c r="IR122" s="80"/>
      <c r="IS122" s="80"/>
      <c r="IT122" s="80"/>
      <c r="IU122" s="80"/>
      <c r="IV122" s="80"/>
      <c r="IW122" s="80"/>
    </row>
    <row r="123" spans="1:257" s="85" customFormat="1" hidden="1">
      <c r="A123" s="80"/>
      <c r="B123" s="80"/>
      <c r="C123" s="87"/>
      <c r="D123" s="87"/>
      <c r="E123" s="87"/>
      <c r="F123" s="87"/>
      <c r="G123" s="87"/>
      <c r="H123" s="87"/>
      <c r="I123" s="87"/>
      <c r="J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80"/>
      <c r="CA123" s="80"/>
      <c r="CB123" s="80"/>
      <c r="CC123" s="80"/>
      <c r="CD123" s="80"/>
      <c r="CE123" s="80"/>
      <c r="CF123" s="80"/>
      <c r="CG123" s="80"/>
      <c r="CH123" s="80"/>
      <c r="CI123" s="80"/>
      <c r="CJ123" s="80"/>
      <c r="CK123" s="80"/>
      <c r="CL123" s="80"/>
      <c r="CM123" s="80"/>
      <c r="CN123" s="80"/>
      <c r="CO123" s="80"/>
      <c r="CP123" s="80"/>
      <c r="CQ123" s="80"/>
      <c r="CR123" s="80"/>
      <c r="CS123" s="80"/>
      <c r="CT123" s="80"/>
      <c r="CU123" s="80"/>
      <c r="CV123" s="80"/>
      <c r="CW123" s="80"/>
      <c r="CX123" s="80"/>
      <c r="CY123" s="80"/>
      <c r="CZ123" s="80"/>
      <c r="DA123" s="80"/>
      <c r="DB123" s="80"/>
      <c r="DC123" s="80"/>
      <c r="DD123" s="80"/>
      <c r="DE123" s="80"/>
      <c r="DF123" s="80"/>
      <c r="DG123" s="80"/>
      <c r="DH123" s="80"/>
      <c r="DI123" s="80"/>
      <c r="DJ123" s="80"/>
      <c r="DK123" s="80"/>
      <c r="DL123" s="80"/>
      <c r="DM123" s="80"/>
      <c r="DN123" s="80"/>
      <c r="DO123" s="80"/>
      <c r="DP123" s="80"/>
      <c r="DQ123" s="80"/>
      <c r="DR123" s="80"/>
      <c r="DS123" s="80"/>
      <c r="DT123" s="80"/>
      <c r="DU123" s="80"/>
      <c r="DV123" s="80"/>
      <c r="DW123" s="80"/>
      <c r="DX123" s="80"/>
      <c r="DY123" s="80"/>
      <c r="DZ123" s="80"/>
      <c r="EA123" s="80"/>
      <c r="EB123" s="80"/>
      <c r="EC123" s="80"/>
      <c r="ED123" s="80"/>
      <c r="EE123" s="80"/>
      <c r="EF123" s="80"/>
      <c r="EG123" s="80"/>
      <c r="EH123" s="80"/>
      <c r="EI123" s="80"/>
      <c r="EJ123" s="80"/>
      <c r="EK123" s="80"/>
      <c r="EL123" s="80"/>
      <c r="EM123" s="80"/>
      <c r="EN123" s="80"/>
      <c r="EO123" s="80"/>
      <c r="EP123" s="80"/>
      <c r="EQ123" s="80"/>
      <c r="ER123" s="80"/>
      <c r="ES123" s="80"/>
      <c r="ET123" s="80"/>
      <c r="EU123" s="80"/>
      <c r="EV123" s="80"/>
      <c r="EW123" s="80"/>
      <c r="EX123" s="80"/>
      <c r="EY123" s="80"/>
      <c r="EZ123" s="80"/>
      <c r="FA123" s="80"/>
      <c r="FB123" s="80"/>
      <c r="FC123" s="80"/>
      <c r="FD123" s="80"/>
      <c r="FE123" s="80"/>
      <c r="FF123" s="80"/>
      <c r="FG123" s="80"/>
      <c r="FH123" s="80"/>
      <c r="FI123" s="80"/>
      <c r="FJ123" s="80"/>
      <c r="FK123" s="80"/>
      <c r="FL123" s="80"/>
      <c r="FM123" s="80"/>
      <c r="FN123" s="80"/>
      <c r="FO123" s="80"/>
      <c r="FP123" s="80"/>
      <c r="FQ123" s="80"/>
      <c r="FR123" s="80"/>
      <c r="FS123" s="80"/>
      <c r="FT123" s="80"/>
      <c r="FU123" s="80"/>
      <c r="FV123" s="80"/>
      <c r="FW123" s="80"/>
      <c r="FX123" s="80"/>
      <c r="FY123" s="80"/>
      <c r="FZ123" s="80"/>
      <c r="GA123" s="80"/>
      <c r="GB123" s="80"/>
      <c r="GC123" s="80"/>
      <c r="GD123" s="80"/>
      <c r="GE123" s="80"/>
      <c r="GF123" s="80"/>
      <c r="GG123" s="80"/>
      <c r="GH123" s="80"/>
      <c r="GI123" s="80"/>
      <c r="GJ123" s="80"/>
      <c r="GK123" s="80"/>
      <c r="GL123" s="80"/>
      <c r="GM123" s="80"/>
      <c r="GN123" s="80"/>
      <c r="GO123" s="80"/>
      <c r="GP123" s="80"/>
      <c r="GQ123" s="80"/>
      <c r="GR123" s="80"/>
      <c r="GS123" s="80"/>
      <c r="GT123" s="80"/>
      <c r="GU123" s="80"/>
      <c r="GV123" s="80"/>
      <c r="GW123" s="80"/>
      <c r="GX123" s="80"/>
      <c r="GY123" s="80"/>
      <c r="GZ123" s="80"/>
      <c r="HA123" s="80"/>
      <c r="HB123" s="80"/>
      <c r="HC123" s="80"/>
      <c r="HD123" s="80"/>
      <c r="HE123" s="80"/>
      <c r="HF123" s="80"/>
      <c r="HG123" s="80"/>
      <c r="HH123" s="80"/>
      <c r="HI123" s="80"/>
      <c r="HJ123" s="80"/>
      <c r="HK123" s="80"/>
      <c r="HL123" s="80"/>
      <c r="HM123" s="80"/>
      <c r="HN123" s="80"/>
      <c r="HO123" s="80"/>
      <c r="HP123" s="80"/>
      <c r="HQ123" s="80"/>
      <c r="HR123" s="80"/>
      <c r="HS123" s="80"/>
      <c r="HT123" s="80"/>
      <c r="HU123" s="80"/>
      <c r="HV123" s="80"/>
      <c r="HW123" s="80"/>
      <c r="HX123" s="80"/>
      <c r="HY123" s="80"/>
      <c r="HZ123" s="80"/>
      <c r="IA123" s="80"/>
      <c r="IB123" s="80"/>
      <c r="IC123" s="80"/>
      <c r="ID123" s="80"/>
      <c r="IE123" s="80"/>
      <c r="IF123" s="80"/>
      <c r="IG123" s="80"/>
      <c r="IH123" s="80"/>
      <c r="II123" s="80"/>
      <c r="IJ123" s="80"/>
      <c r="IK123" s="80"/>
      <c r="IL123" s="80"/>
      <c r="IM123" s="80"/>
      <c r="IN123" s="80"/>
      <c r="IO123" s="80"/>
      <c r="IP123" s="80"/>
      <c r="IQ123" s="80"/>
      <c r="IR123" s="80"/>
      <c r="IS123" s="80"/>
      <c r="IT123" s="80"/>
      <c r="IU123" s="80"/>
      <c r="IV123" s="80"/>
      <c r="IW123" s="80"/>
    </row>
    <row r="124" spans="1:257" s="85" customFormat="1" hidden="1">
      <c r="A124" s="80"/>
      <c r="B124" s="80"/>
      <c r="C124" s="87"/>
      <c r="D124" s="87"/>
      <c r="E124" s="87"/>
      <c r="F124" s="87"/>
      <c r="G124" s="87"/>
      <c r="H124" s="87"/>
      <c r="I124" s="87"/>
      <c r="J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80"/>
      <c r="CA124" s="80"/>
      <c r="CB124" s="80"/>
      <c r="CC124" s="80"/>
      <c r="CD124" s="80"/>
      <c r="CE124" s="80"/>
      <c r="CF124" s="80"/>
      <c r="CG124" s="80"/>
      <c r="CH124" s="80"/>
      <c r="CI124" s="80"/>
      <c r="CJ124" s="80"/>
      <c r="CK124" s="80"/>
      <c r="CL124" s="80"/>
      <c r="CM124" s="80"/>
      <c r="CN124" s="80"/>
      <c r="CO124" s="80"/>
      <c r="CP124" s="80"/>
      <c r="CQ124" s="80"/>
      <c r="CR124" s="80"/>
      <c r="CS124" s="80"/>
      <c r="CT124" s="80"/>
      <c r="CU124" s="80"/>
      <c r="CV124" s="80"/>
      <c r="CW124" s="80"/>
      <c r="CX124" s="80"/>
      <c r="CY124" s="80"/>
      <c r="CZ124" s="80"/>
      <c r="DA124" s="80"/>
      <c r="DB124" s="80"/>
      <c r="DC124" s="80"/>
      <c r="DD124" s="80"/>
      <c r="DE124" s="80"/>
      <c r="DF124" s="80"/>
      <c r="DG124" s="80"/>
      <c r="DH124" s="80"/>
      <c r="DI124" s="80"/>
      <c r="DJ124" s="80"/>
      <c r="DK124" s="80"/>
      <c r="DL124" s="80"/>
      <c r="DM124" s="80"/>
      <c r="DN124" s="80"/>
      <c r="DO124" s="80"/>
      <c r="DP124" s="80"/>
      <c r="DQ124" s="80"/>
      <c r="DR124" s="80"/>
      <c r="DS124" s="80"/>
      <c r="DT124" s="80"/>
      <c r="DU124" s="80"/>
      <c r="DV124" s="80"/>
      <c r="DW124" s="80"/>
      <c r="DX124" s="80"/>
      <c r="DY124" s="80"/>
      <c r="DZ124" s="80"/>
      <c r="EA124" s="80"/>
      <c r="EB124" s="80"/>
      <c r="EC124" s="80"/>
      <c r="ED124" s="80"/>
      <c r="EE124" s="80"/>
      <c r="EF124" s="80"/>
      <c r="EG124" s="80"/>
      <c r="EH124" s="80"/>
      <c r="EI124" s="80"/>
      <c r="EJ124" s="80"/>
      <c r="EK124" s="80"/>
      <c r="EL124" s="80"/>
      <c r="EM124" s="80"/>
      <c r="EN124" s="80"/>
      <c r="EO124" s="80"/>
      <c r="EP124" s="80"/>
      <c r="EQ124" s="80"/>
      <c r="ER124" s="80"/>
      <c r="ES124" s="80"/>
      <c r="ET124" s="80"/>
      <c r="EU124" s="80"/>
      <c r="EV124" s="80"/>
      <c r="EW124" s="80"/>
      <c r="EX124" s="80"/>
      <c r="EY124" s="80"/>
      <c r="EZ124" s="80"/>
      <c r="FA124" s="80"/>
      <c r="FB124" s="80"/>
      <c r="FC124" s="80"/>
      <c r="FD124" s="80"/>
      <c r="FE124" s="80"/>
      <c r="FF124" s="80"/>
      <c r="FG124" s="80"/>
      <c r="FH124" s="80"/>
      <c r="FI124" s="80"/>
      <c r="FJ124" s="80"/>
      <c r="FK124" s="80"/>
      <c r="FL124" s="80"/>
      <c r="FM124" s="80"/>
      <c r="FN124" s="80"/>
      <c r="FO124" s="80"/>
      <c r="FP124" s="80"/>
      <c r="FQ124" s="80"/>
      <c r="FR124" s="80"/>
      <c r="FS124" s="80"/>
      <c r="FT124" s="80"/>
      <c r="FU124" s="80"/>
      <c r="FV124" s="80"/>
      <c r="FW124" s="80"/>
      <c r="FX124" s="80"/>
      <c r="FY124" s="80"/>
      <c r="FZ124" s="80"/>
      <c r="GA124" s="80"/>
      <c r="GB124" s="80"/>
      <c r="GC124" s="80"/>
      <c r="GD124" s="80"/>
      <c r="GE124" s="80"/>
      <c r="GF124" s="80"/>
      <c r="GG124" s="80"/>
      <c r="GH124" s="80"/>
      <c r="GI124" s="80"/>
      <c r="GJ124" s="80"/>
      <c r="GK124" s="80"/>
      <c r="GL124" s="80"/>
      <c r="GM124" s="80"/>
      <c r="GN124" s="80"/>
      <c r="GO124" s="80"/>
      <c r="GP124" s="80"/>
      <c r="GQ124" s="80"/>
      <c r="GR124" s="80"/>
      <c r="GS124" s="80"/>
      <c r="GT124" s="80"/>
      <c r="GU124" s="80"/>
      <c r="GV124" s="80"/>
      <c r="GW124" s="80"/>
      <c r="GX124" s="80"/>
      <c r="GY124" s="80"/>
      <c r="GZ124" s="80"/>
      <c r="HA124" s="80"/>
      <c r="HB124" s="80"/>
      <c r="HC124" s="80"/>
      <c r="HD124" s="80"/>
      <c r="HE124" s="80"/>
      <c r="HF124" s="80"/>
      <c r="HG124" s="80"/>
      <c r="HH124" s="80"/>
      <c r="HI124" s="80"/>
      <c r="HJ124" s="80"/>
      <c r="HK124" s="80"/>
      <c r="HL124" s="80"/>
      <c r="HM124" s="80"/>
      <c r="HN124" s="80"/>
      <c r="HO124" s="80"/>
      <c r="HP124" s="80"/>
      <c r="HQ124" s="80"/>
      <c r="HR124" s="80"/>
      <c r="HS124" s="80"/>
      <c r="HT124" s="80"/>
      <c r="HU124" s="80"/>
      <c r="HV124" s="80"/>
      <c r="HW124" s="80"/>
      <c r="HX124" s="80"/>
      <c r="HY124" s="80"/>
      <c r="HZ124" s="80"/>
      <c r="IA124" s="80"/>
      <c r="IB124" s="80"/>
      <c r="IC124" s="80"/>
      <c r="ID124" s="80"/>
      <c r="IE124" s="80"/>
      <c r="IF124" s="80"/>
      <c r="IG124" s="80"/>
      <c r="IH124" s="80"/>
      <c r="II124" s="80"/>
      <c r="IJ124" s="80"/>
      <c r="IK124" s="80"/>
      <c r="IL124" s="80"/>
      <c r="IM124" s="80"/>
      <c r="IN124" s="80"/>
      <c r="IO124" s="80"/>
      <c r="IP124" s="80"/>
      <c r="IQ124" s="80"/>
      <c r="IR124" s="80"/>
      <c r="IS124" s="80"/>
      <c r="IT124" s="80"/>
      <c r="IU124" s="80"/>
      <c r="IV124" s="80"/>
      <c r="IW124" s="80"/>
    </row>
    <row r="125" spans="1:257" s="85" customFormat="1" hidden="1">
      <c r="A125" s="80"/>
      <c r="B125" s="80"/>
      <c r="C125" s="87"/>
      <c r="D125" s="87"/>
      <c r="E125" s="87"/>
      <c r="F125" s="87"/>
      <c r="G125" s="87"/>
      <c r="H125" s="87"/>
      <c r="I125" s="87"/>
      <c r="J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c r="CS125" s="80"/>
      <c r="CT125" s="80"/>
      <c r="CU125" s="80"/>
      <c r="CV125" s="80"/>
      <c r="CW125" s="80"/>
      <c r="CX125" s="80"/>
      <c r="CY125" s="80"/>
      <c r="CZ125" s="80"/>
      <c r="DA125" s="80"/>
      <c r="DB125" s="80"/>
      <c r="DC125" s="80"/>
      <c r="DD125" s="80"/>
      <c r="DE125" s="80"/>
      <c r="DF125" s="80"/>
      <c r="DG125" s="80"/>
      <c r="DH125" s="80"/>
      <c r="DI125" s="80"/>
      <c r="DJ125" s="80"/>
      <c r="DK125" s="80"/>
      <c r="DL125" s="80"/>
      <c r="DM125" s="80"/>
      <c r="DN125" s="80"/>
      <c r="DO125" s="80"/>
      <c r="DP125" s="80"/>
      <c r="DQ125" s="80"/>
      <c r="DR125" s="80"/>
      <c r="DS125" s="80"/>
      <c r="DT125" s="80"/>
      <c r="DU125" s="80"/>
      <c r="DV125" s="80"/>
      <c r="DW125" s="80"/>
      <c r="DX125" s="80"/>
      <c r="DY125" s="80"/>
      <c r="DZ125" s="80"/>
      <c r="EA125" s="80"/>
      <c r="EB125" s="80"/>
      <c r="EC125" s="80"/>
      <c r="ED125" s="80"/>
      <c r="EE125" s="80"/>
      <c r="EF125" s="80"/>
      <c r="EG125" s="80"/>
      <c r="EH125" s="80"/>
      <c r="EI125" s="80"/>
      <c r="EJ125" s="80"/>
      <c r="EK125" s="80"/>
      <c r="EL125" s="80"/>
      <c r="EM125" s="80"/>
      <c r="EN125" s="80"/>
      <c r="EO125" s="80"/>
      <c r="EP125" s="80"/>
      <c r="EQ125" s="80"/>
      <c r="ER125" s="80"/>
      <c r="ES125" s="80"/>
      <c r="ET125" s="80"/>
      <c r="EU125" s="80"/>
      <c r="EV125" s="80"/>
      <c r="EW125" s="80"/>
      <c r="EX125" s="80"/>
      <c r="EY125" s="80"/>
      <c r="EZ125" s="80"/>
      <c r="FA125" s="80"/>
      <c r="FB125" s="80"/>
      <c r="FC125" s="80"/>
      <c r="FD125" s="80"/>
      <c r="FE125" s="80"/>
      <c r="FF125" s="80"/>
      <c r="FG125" s="80"/>
      <c r="FH125" s="80"/>
      <c r="FI125" s="80"/>
      <c r="FJ125" s="80"/>
      <c r="FK125" s="80"/>
      <c r="FL125" s="80"/>
      <c r="FM125" s="80"/>
      <c r="FN125" s="80"/>
      <c r="FO125" s="80"/>
      <c r="FP125" s="80"/>
      <c r="FQ125" s="80"/>
      <c r="FR125" s="80"/>
      <c r="FS125" s="80"/>
      <c r="FT125" s="80"/>
      <c r="FU125" s="80"/>
      <c r="FV125" s="80"/>
      <c r="FW125" s="80"/>
      <c r="FX125" s="80"/>
      <c r="FY125" s="80"/>
      <c r="FZ125" s="80"/>
      <c r="GA125" s="80"/>
      <c r="GB125" s="80"/>
      <c r="GC125" s="80"/>
      <c r="GD125" s="80"/>
      <c r="GE125" s="80"/>
      <c r="GF125" s="80"/>
      <c r="GG125" s="80"/>
      <c r="GH125" s="80"/>
      <c r="GI125" s="80"/>
      <c r="GJ125" s="80"/>
      <c r="GK125" s="80"/>
      <c r="GL125" s="80"/>
      <c r="GM125" s="80"/>
      <c r="GN125" s="80"/>
      <c r="GO125" s="80"/>
      <c r="GP125" s="80"/>
      <c r="GQ125" s="80"/>
      <c r="GR125" s="80"/>
      <c r="GS125" s="80"/>
      <c r="GT125" s="80"/>
      <c r="GU125" s="80"/>
      <c r="GV125" s="80"/>
      <c r="GW125" s="80"/>
      <c r="GX125" s="80"/>
      <c r="GY125" s="80"/>
      <c r="GZ125" s="80"/>
      <c r="HA125" s="80"/>
      <c r="HB125" s="80"/>
      <c r="HC125" s="80"/>
      <c r="HD125" s="80"/>
      <c r="HE125" s="80"/>
      <c r="HF125" s="80"/>
      <c r="HG125" s="80"/>
      <c r="HH125" s="80"/>
      <c r="HI125" s="80"/>
      <c r="HJ125" s="80"/>
      <c r="HK125" s="80"/>
      <c r="HL125" s="80"/>
      <c r="HM125" s="80"/>
      <c r="HN125" s="80"/>
      <c r="HO125" s="80"/>
      <c r="HP125" s="80"/>
      <c r="HQ125" s="80"/>
      <c r="HR125" s="80"/>
      <c r="HS125" s="80"/>
      <c r="HT125" s="80"/>
      <c r="HU125" s="80"/>
      <c r="HV125" s="80"/>
      <c r="HW125" s="80"/>
      <c r="HX125" s="80"/>
      <c r="HY125" s="80"/>
      <c r="HZ125" s="80"/>
      <c r="IA125" s="80"/>
      <c r="IB125" s="80"/>
      <c r="IC125" s="80"/>
      <c r="ID125" s="80"/>
      <c r="IE125" s="80"/>
      <c r="IF125" s="80"/>
      <c r="IG125" s="80"/>
      <c r="IH125" s="80"/>
      <c r="II125" s="80"/>
      <c r="IJ125" s="80"/>
      <c r="IK125" s="80"/>
      <c r="IL125" s="80"/>
      <c r="IM125" s="80"/>
      <c r="IN125" s="80"/>
      <c r="IO125" s="80"/>
      <c r="IP125" s="80"/>
      <c r="IQ125" s="80"/>
      <c r="IR125" s="80"/>
      <c r="IS125" s="80"/>
      <c r="IT125" s="80"/>
      <c r="IU125" s="80"/>
      <c r="IV125" s="80"/>
      <c r="IW125" s="80"/>
    </row>
    <row r="129" spans="3:9"/>
    <row r="140" spans="3:9" hidden="1">
      <c r="C140" s="87"/>
      <c r="D140" s="87"/>
      <c r="E140" s="87"/>
      <c r="F140" s="87"/>
      <c r="G140" s="87"/>
      <c r="H140" s="87"/>
      <c r="I140" s="87"/>
    </row>
    <row r="141" spans="3:9" hidden="1">
      <c r="C141" s="87"/>
      <c r="D141" s="87"/>
      <c r="E141" s="87"/>
      <c r="F141" s="87"/>
      <c r="G141" s="87"/>
      <c r="H141" s="87"/>
      <c r="I141" s="87"/>
    </row>
    <row r="142" spans="3:9" hidden="1">
      <c r="C142" s="87"/>
      <c r="D142" s="87"/>
      <c r="E142" s="87"/>
      <c r="F142" s="87"/>
      <c r="G142" s="87"/>
      <c r="H142" s="87"/>
      <c r="I142" s="87"/>
    </row>
    <row r="143" spans="3:9" hidden="1">
      <c r="C143" s="87"/>
      <c r="D143" s="87"/>
      <c r="E143" s="87"/>
      <c r="F143" s="87"/>
      <c r="G143" s="87"/>
      <c r="H143" s="87"/>
      <c r="I143" s="87"/>
    </row>
    <row r="144" spans="3:9" hidden="1">
      <c r="C144" s="87"/>
      <c r="D144" s="87"/>
      <c r="E144" s="87"/>
      <c r="F144" s="87"/>
      <c r="G144" s="87"/>
      <c r="H144" s="87"/>
      <c r="I144" s="87"/>
    </row>
    <row r="145" spans="3:9" hidden="1">
      <c r="C145" s="87"/>
      <c r="D145" s="87"/>
      <c r="E145" s="87"/>
      <c r="F145" s="87"/>
      <c r="G145" s="87"/>
      <c r="H145" s="87"/>
      <c r="I145" s="87"/>
    </row>
  </sheetData>
  <sheetProtection algorithmName="SHA-512" hashValue="RrGbDTGN9kLepkgnxaC6XYUqAfijIxeQvVx1kRmu5duGxl2vByU/Ou7dpKkLpwWFEZD8tOCEd2OYfFaVoY1JSQ==" saltValue="eI0MqkfUvHPncF1zVm428A==" spinCount="100000" sheet="1" objects="1" selectLockedCells="1"/>
  <mergeCells count="25">
    <mergeCell ref="H24:I24"/>
    <mergeCell ref="D39:H39"/>
    <mergeCell ref="G9:H9"/>
    <mergeCell ref="G16:H16"/>
    <mergeCell ref="G15:H15"/>
    <mergeCell ref="G14:H14"/>
    <mergeCell ref="G13:H13"/>
    <mergeCell ref="G12:H12"/>
    <mergeCell ref="G10:H10"/>
    <mergeCell ref="F53:I57"/>
    <mergeCell ref="G11:H11"/>
    <mergeCell ref="H22:I22"/>
    <mergeCell ref="H20:I20"/>
    <mergeCell ref="H18:I18"/>
    <mergeCell ref="D41:H41"/>
    <mergeCell ref="D38:H38"/>
    <mergeCell ref="D40:F40"/>
    <mergeCell ref="D36:F36"/>
    <mergeCell ref="D35:F35"/>
    <mergeCell ref="D34:F34"/>
    <mergeCell ref="H26:I26"/>
    <mergeCell ref="D33:F33"/>
    <mergeCell ref="D32:F32"/>
    <mergeCell ref="D31:F31"/>
    <mergeCell ref="D30:F30"/>
  </mergeCells>
  <conditionalFormatting sqref="D20:E20 D22:E22 D24:E24">
    <cfRule type="iconSet" priority="8">
      <iconSet>
        <cfvo type="percent" val="0"/>
        <cfvo type="num" val="0" gte="0"/>
        <cfvo type="num" val="0"/>
      </iconSet>
    </cfRule>
  </conditionalFormatting>
  <conditionalFormatting sqref="D26:E26">
    <cfRule type="iconSet" priority="3">
      <iconSet>
        <cfvo type="percent" val="0"/>
        <cfvo type="num" val="0" gte="0"/>
        <cfvo type="num" val="0"/>
      </iconSet>
    </cfRule>
  </conditionalFormatting>
  <conditionalFormatting sqref="G20 G22 G24">
    <cfRule type="iconSet" priority="7">
      <iconSet>
        <cfvo type="percent" val="0"/>
        <cfvo type="num" val="0" gte="0"/>
        <cfvo type="num" val="0"/>
      </iconSet>
    </cfRule>
  </conditionalFormatting>
  <conditionalFormatting sqref="G26">
    <cfRule type="iconSet" priority="2">
      <iconSet>
        <cfvo type="percent" val="0"/>
        <cfvo type="num" val="0" gte="0"/>
        <cfvo type="num" val="0"/>
      </iconSet>
    </cfRule>
  </conditionalFormatting>
  <conditionalFormatting sqref="H20">
    <cfRule type="iconSet" priority="6">
      <iconSet>
        <cfvo type="percent" val="0"/>
        <cfvo type="num" val="0" gte="0"/>
        <cfvo type="num" val="0"/>
      </iconSet>
    </cfRule>
  </conditionalFormatting>
  <conditionalFormatting sqref="H22">
    <cfRule type="iconSet" priority="5">
      <iconSet>
        <cfvo type="percent" val="0"/>
        <cfvo type="num" val="0" gte="0"/>
        <cfvo type="num" val="0"/>
      </iconSet>
    </cfRule>
  </conditionalFormatting>
  <conditionalFormatting sqref="H24">
    <cfRule type="iconSet" priority="4">
      <iconSet>
        <cfvo type="percent" val="0"/>
        <cfvo type="num" val="0" gte="0"/>
        <cfvo type="num" val="0"/>
      </iconSet>
    </cfRule>
  </conditionalFormatting>
  <conditionalFormatting sqref="H26">
    <cfRule type="iconSet" priority="1">
      <iconSet>
        <cfvo type="percent" val="0"/>
        <cfvo type="num" val="0" gte="0"/>
        <cfvo type="num" val="0"/>
      </iconSet>
    </cfRule>
  </conditionalFormatting>
  <hyperlinks>
    <hyperlink ref="C70" r:id="rId1" xr:uid="{00000000-0004-0000-0000-000000000000}"/>
  </hyperlinks>
  <printOptions horizontalCentered="1"/>
  <pageMargins left="0.2" right="0.2" top="0.25" bottom="0.25" header="0.5" footer="0.5"/>
  <pageSetup scale="61" orientation="portrait" r:id="rId2"/>
  <headerFooter alignWithMargins="0"/>
  <ignoredErrors>
    <ignoredError sqref="D21:G21 F20 D23:G23 F22 F24 H21:I21 I20 H23:I23 I22 I24" unlockedFormula="1"/>
  </ignoredError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IU120"/>
  <sheetViews>
    <sheetView showGridLines="0" showRowColHeaders="0" zoomScaleNormal="100" zoomScaleSheetLayoutView="80" workbookViewId="0">
      <selection activeCell="B6" sqref="B6"/>
    </sheetView>
  </sheetViews>
  <sheetFormatPr defaultColWidth="0" defaultRowHeight="12.75" customHeight="1" zeroHeight="1"/>
  <cols>
    <col min="1" max="1" width="3.109375" style="80" customWidth="1"/>
    <col min="2" max="7" width="16.6640625" style="80" customWidth="1"/>
    <col min="8" max="8" width="3.44140625" style="80" customWidth="1"/>
    <col min="9" max="30" width="9.109375" style="85" hidden="1" customWidth="1"/>
    <col min="31" max="16384" width="9.109375" style="80" hidden="1"/>
  </cols>
  <sheetData>
    <row r="1" spans="1:30" ht="26.25" customHeight="1"/>
    <row r="2" spans="1:30" s="96" customFormat="1" ht="28.8">
      <c r="A2" s="93"/>
      <c r="B2" s="279" t="s">
        <v>84</v>
      </c>
      <c r="C2" s="279"/>
      <c r="D2" s="279"/>
      <c r="E2" s="94"/>
      <c r="F2" s="94"/>
      <c r="G2" s="94"/>
      <c r="H2" s="94"/>
      <c r="I2" s="95"/>
      <c r="J2" s="95"/>
      <c r="K2" s="95"/>
      <c r="L2" s="95"/>
      <c r="M2" s="95"/>
      <c r="N2" s="95"/>
      <c r="O2" s="95"/>
      <c r="P2" s="95"/>
      <c r="Q2" s="95"/>
      <c r="R2" s="95"/>
      <c r="S2" s="95"/>
      <c r="T2" s="95"/>
      <c r="U2" s="95"/>
      <c r="V2" s="95"/>
      <c r="W2" s="95"/>
      <c r="X2" s="95"/>
      <c r="Y2" s="95"/>
      <c r="Z2" s="95"/>
      <c r="AA2" s="95"/>
      <c r="AB2" s="95"/>
      <c r="AC2" s="95"/>
      <c r="AD2" s="95"/>
    </row>
    <row r="3" spans="1:30" ht="41.25" customHeight="1">
      <c r="A3" s="57"/>
      <c r="B3" s="58"/>
      <c r="C3" s="58"/>
      <c r="D3" s="58"/>
      <c r="E3" s="58"/>
      <c r="F3" s="58"/>
      <c r="G3" s="59"/>
      <c r="H3" s="59"/>
    </row>
    <row r="4" spans="1:30" ht="17.399999999999999">
      <c r="A4" s="57"/>
      <c r="B4" s="60" t="s">
        <v>85</v>
      </c>
      <c r="C4" s="61"/>
      <c r="D4" s="61"/>
      <c r="E4" s="60" t="s">
        <v>86</v>
      </c>
      <c r="F4" s="62"/>
      <c r="H4" s="63"/>
    </row>
    <row r="5" spans="1:30" ht="7.5" customHeight="1">
      <c r="A5" s="57"/>
      <c r="B5" s="61"/>
      <c r="C5" s="61"/>
      <c r="D5" s="61"/>
      <c r="E5" s="61"/>
      <c r="F5" s="62"/>
      <c r="H5" s="63"/>
    </row>
    <row r="6" spans="1:30" s="82" customFormat="1" ht="15" customHeight="1">
      <c r="A6" s="64"/>
      <c r="B6" s="78" t="s">
        <v>87</v>
      </c>
      <c r="C6" s="81"/>
      <c r="D6" s="64"/>
      <c r="E6" s="78" t="s">
        <v>88</v>
      </c>
      <c r="F6" s="81"/>
      <c r="H6" s="65"/>
      <c r="I6" s="88"/>
      <c r="J6" s="88"/>
      <c r="K6" s="88"/>
      <c r="L6" s="88"/>
      <c r="M6" s="88"/>
      <c r="N6" s="88"/>
      <c r="O6" s="88"/>
      <c r="P6" s="88"/>
      <c r="Q6" s="88"/>
      <c r="R6" s="88"/>
      <c r="S6" s="88"/>
      <c r="T6" s="88"/>
      <c r="U6" s="88"/>
      <c r="V6" s="88"/>
      <c r="W6" s="88"/>
      <c r="X6" s="88"/>
      <c r="Y6" s="88"/>
      <c r="Z6" s="88"/>
      <c r="AA6" s="88"/>
      <c r="AB6" s="88"/>
      <c r="AC6" s="88"/>
      <c r="AD6" s="88"/>
    </row>
    <row r="7" spans="1:30" s="82" customFormat="1" ht="15" customHeight="1">
      <c r="A7" s="64"/>
      <c r="B7" s="78" t="s">
        <v>89</v>
      </c>
      <c r="C7" s="81"/>
      <c r="D7" s="64"/>
      <c r="E7" s="78" t="s">
        <v>90</v>
      </c>
      <c r="F7" s="81"/>
      <c r="G7" s="65"/>
      <c r="H7" s="65"/>
      <c r="I7" s="88"/>
      <c r="J7" s="88"/>
      <c r="K7" s="88"/>
      <c r="L7" s="88"/>
      <c r="M7" s="88"/>
      <c r="N7" s="88"/>
      <c r="O7" s="88"/>
      <c r="P7" s="88"/>
      <c r="Q7" s="88"/>
      <c r="R7" s="88"/>
      <c r="S7" s="88"/>
      <c r="T7" s="88"/>
      <c r="U7" s="88"/>
      <c r="V7" s="88"/>
      <c r="W7" s="88"/>
      <c r="X7" s="88"/>
      <c r="Y7" s="88"/>
      <c r="Z7" s="88"/>
      <c r="AA7" s="88"/>
      <c r="AB7" s="88"/>
      <c r="AC7" s="88"/>
      <c r="AD7" s="88"/>
    </row>
    <row r="8" spans="1:30" s="82" customFormat="1" ht="15" customHeight="1">
      <c r="A8" s="64"/>
      <c r="B8" s="78" t="s">
        <v>91</v>
      </c>
      <c r="C8" s="81"/>
      <c r="D8" s="64"/>
      <c r="E8" s="78" t="s">
        <v>92</v>
      </c>
      <c r="F8" s="81"/>
      <c r="G8" s="65"/>
      <c r="H8" s="65"/>
      <c r="I8" s="88"/>
      <c r="J8" s="88"/>
      <c r="K8" s="88"/>
      <c r="L8" s="88"/>
      <c r="M8" s="88"/>
      <c r="N8" s="88"/>
      <c r="O8" s="88"/>
      <c r="P8" s="88"/>
      <c r="Q8" s="88"/>
      <c r="R8" s="88"/>
      <c r="S8" s="88"/>
      <c r="T8" s="88"/>
      <c r="U8" s="88"/>
      <c r="V8" s="88"/>
      <c r="W8" s="88"/>
      <c r="X8" s="88"/>
      <c r="Y8" s="88"/>
      <c r="Z8" s="88"/>
      <c r="AA8" s="88"/>
      <c r="AB8" s="88"/>
      <c r="AC8" s="88"/>
      <c r="AD8" s="88"/>
    </row>
    <row r="9" spans="1:30" s="83" customFormat="1" ht="11.4">
      <c r="A9" s="66"/>
      <c r="B9" s="67"/>
      <c r="C9" s="66"/>
      <c r="D9" s="66"/>
      <c r="E9" s="78" t="s">
        <v>93</v>
      </c>
      <c r="F9" s="81"/>
      <c r="G9" s="68"/>
      <c r="H9" s="68"/>
      <c r="I9" s="89"/>
      <c r="J9" s="89"/>
      <c r="K9" s="89"/>
      <c r="L9" s="89"/>
      <c r="M9" s="89"/>
      <c r="N9" s="89"/>
      <c r="O9" s="89"/>
      <c r="P9" s="89"/>
      <c r="Q9" s="89"/>
      <c r="R9" s="89"/>
      <c r="S9" s="89"/>
      <c r="T9" s="89"/>
      <c r="U9" s="89"/>
      <c r="V9" s="89"/>
      <c r="W9" s="89"/>
      <c r="X9" s="89"/>
      <c r="Y9" s="89"/>
      <c r="Z9" s="89"/>
      <c r="AA9" s="89"/>
      <c r="AB9" s="89"/>
      <c r="AC9" s="89"/>
      <c r="AD9" s="89"/>
    </row>
    <row r="10" spans="1:30" s="83" customFormat="1" ht="11.4">
      <c r="A10" s="66"/>
      <c r="B10" s="66"/>
      <c r="C10" s="66"/>
      <c r="D10" s="66"/>
      <c r="E10" s="78" t="s">
        <v>94</v>
      </c>
      <c r="F10" s="81"/>
      <c r="G10" s="69"/>
      <c r="H10" s="69"/>
      <c r="I10" s="89"/>
      <c r="J10" s="89"/>
      <c r="K10" s="89"/>
      <c r="L10" s="89"/>
      <c r="M10" s="89"/>
      <c r="N10" s="89"/>
      <c r="O10" s="89"/>
      <c r="P10" s="89"/>
      <c r="Q10" s="89"/>
      <c r="R10" s="89"/>
      <c r="S10" s="89"/>
      <c r="T10" s="89"/>
      <c r="U10" s="89"/>
      <c r="V10" s="89"/>
      <c r="W10" s="89"/>
      <c r="X10" s="89"/>
      <c r="Y10" s="89"/>
      <c r="Z10" s="89"/>
      <c r="AA10" s="89"/>
      <c r="AB10" s="89"/>
      <c r="AC10" s="89"/>
      <c r="AD10" s="89"/>
    </row>
    <row r="11" spans="1:30" s="83" customFormat="1" ht="15" customHeight="1">
      <c r="A11" s="66"/>
      <c r="E11" s="66"/>
      <c r="F11" s="66"/>
      <c r="G11" s="69"/>
      <c r="H11" s="69"/>
      <c r="I11" s="89"/>
      <c r="J11" s="89"/>
      <c r="K11" s="89"/>
      <c r="L11" s="89"/>
      <c r="M11" s="89"/>
      <c r="N11" s="89"/>
      <c r="O11" s="89"/>
      <c r="P11" s="89"/>
      <c r="Q11" s="89"/>
      <c r="R11" s="89"/>
      <c r="S11" s="89"/>
      <c r="T11" s="89"/>
      <c r="U11" s="89"/>
      <c r="V11" s="89"/>
      <c r="W11" s="89"/>
      <c r="X11" s="89"/>
      <c r="Y11" s="89"/>
      <c r="Z11" s="89"/>
      <c r="AA11" s="89"/>
      <c r="AB11" s="89"/>
      <c r="AC11" s="89"/>
      <c r="AD11" s="89"/>
    </row>
    <row r="12" spans="1:30" s="83" customFormat="1" ht="17.399999999999999">
      <c r="A12" s="66"/>
      <c r="B12" s="60" t="s">
        <v>95</v>
      </c>
      <c r="C12" s="61"/>
      <c r="D12" s="63"/>
      <c r="E12" s="60" t="s">
        <v>96</v>
      </c>
      <c r="F12" s="62"/>
      <c r="G12"/>
      <c r="H12"/>
      <c r="I12"/>
      <c r="J12" s="89"/>
      <c r="K12" s="89"/>
      <c r="L12" s="89"/>
      <c r="M12" s="89"/>
      <c r="N12" s="89"/>
      <c r="O12" s="89"/>
      <c r="P12" s="89"/>
      <c r="Q12" s="89"/>
      <c r="R12" s="89"/>
      <c r="S12" s="89"/>
      <c r="T12" s="89"/>
      <c r="U12" s="89"/>
      <c r="V12" s="89"/>
      <c r="W12" s="89"/>
      <c r="X12" s="89"/>
      <c r="Y12" s="89"/>
      <c r="Z12" s="89"/>
      <c r="AA12" s="89"/>
      <c r="AB12" s="89"/>
      <c r="AC12" s="89"/>
      <c r="AD12" s="89"/>
    </row>
    <row r="13" spans="1:30" s="83" customFormat="1" ht="6" customHeight="1">
      <c r="A13" s="66"/>
      <c r="B13" s="61"/>
      <c r="C13" s="61"/>
      <c r="D13" s="63"/>
      <c r="E13" s="61"/>
      <c r="F13" s="62"/>
      <c r="G13"/>
      <c r="H13"/>
      <c r="I13"/>
      <c r="J13" s="89"/>
      <c r="K13" s="89"/>
      <c r="L13" s="89"/>
      <c r="M13" s="89"/>
      <c r="N13" s="89"/>
      <c r="O13" s="89"/>
      <c r="P13" s="89"/>
      <c r="Q13" s="89"/>
      <c r="R13" s="89"/>
      <c r="S13" s="89"/>
      <c r="T13" s="89"/>
      <c r="U13" s="89"/>
      <c r="V13" s="89"/>
      <c r="W13" s="89"/>
      <c r="X13" s="89"/>
      <c r="Y13" s="89"/>
      <c r="Z13" s="89"/>
      <c r="AA13" s="89"/>
      <c r="AB13" s="89"/>
      <c r="AC13" s="89"/>
      <c r="AD13" s="89"/>
    </row>
    <row r="14" spans="1:30" s="83" customFormat="1" ht="17.399999999999999">
      <c r="A14" s="66"/>
      <c r="B14" s="79" t="s">
        <v>97</v>
      </c>
      <c r="C14" s="84"/>
      <c r="D14" s="84"/>
      <c r="E14" s="280">
        <f>+ROI!$I$16</f>
        <v>10000</v>
      </c>
      <c r="F14" s="280"/>
      <c r="G14"/>
      <c r="H14"/>
      <c r="I14"/>
      <c r="J14" s="89"/>
      <c r="K14" s="89"/>
      <c r="L14" s="89"/>
      <c r="M14" s="89"/>
      <c r="N14" s="89"/>
      <c r="O14" s="89"/>
      <c r="P14" s="89"/>
      <c r="Q14" s="89"/>
      <c r="R14" s="89"/>
      <c r="S14" s="89"/>
      <c r="T14" s="89"/>
      <c r="U14" s="89"/>
      <c r="V14" s="89"/>
      <c r="W14" s="89"/>
      <c r="X14" s="89"/>
      <c r="Y14" s="89"/>
      <c r="Z14" s="89"/>
      <c r="AA14" s="89"/>
      <c r="AB14" s="89"/>
      <c r="AC14" s="89"/>
      <c r="AD14" s="89"/>
    </row>
    <row r="15" spans="1:30" s="83" customFormat="1" ht="42" customHeight="1" thickBot="1">
      <c r="A15" s="66"/>
      <c r="D15" s="62"/>
      <c r="G15"/>
      <c r="H15"/>
      <c r="I15"/>
      <c r="J15" s="89"/>
      <c r="K15" s="89"/>
      <c r="L15" s="89"/>
      <c r="M15" s="89"/>
      <c r="N15" s="89"/>
      <c r="O15" s="89"/>
      <c r="P15" s="89"/>
      <c r="Q15" s="89"/>
      <c r="R15" s="89"/>
      <c r="S15" s="89"/>
      <c r="T15" s="89"/>
      <c r="U15" s="89"/>
      <c r="V15" s="89"/>
      <c r="W15" s="89"/>
      <c r="X15" s="89"/>
      <c r="Y15" s="89"/>
      <c r="Z15" s="89"/>
      <c r="AA15" s="89"/>
      <c r="AB15" s="89"/>
      <c r="AC15" s="89"/>
      <c r="AD15" s="89"/>
    </row>
    <row r="16" spans="1:30" s="83" customFormat="1" ht="54.9" customHeight="1" thickBot="1">
      <c r="A16" s="66"/>
      <c r="B16" s="281" t="str">
        <f>"NO MONEY DOWN 
FOLLOWED BY NO PAYMENTS FOR 180 DAYS"</f>
        <v>NO MONEY DOWN 
FOLLOWED BY NO PAYMENTS FOR 180 DAYS</v>
      </c>
      <c r="C16" s="282"/>
      <c r="D16" s="282"/>
      <c r="E16" s="282"/>
      <c r="F16" s="282"/>
      <c r="G16" s="283"/>
      <c r="H16"/>
      <c r="I16"/>
      <c r="J16" s="89"/>
      <c r="K16" s="89"/>
      <c r="L16" s="89"/>
      <c r="M16" s="89"/>
      <c r="N16" s="89"/>
      <c r="O16" s="89"/>
      <c r="P16" s="89"/>
      <c r="Q16" s="89"/>
      <c r="R16" s="89"/>
      <c r="S16" s="89"/>
      <c r="T16" s="89"/>
      <c r="U16" s="89"/>
      <c r="V16" s="89"/>
      <c r="W16" s="89"/>
      <c r="X16" s="89"/>
      <c r="Y16" s="89"/>
      <c r="Z16" s="89"/>
      <c r="AA16" s="89"/>
      <c r="AB16" s="89"/>
      <c r="AC16" s="89"/>
      <c r="AD16" s="89"/>
    </row>
    <row r="17" spans="1:255" s="83" customFormat="1" ht="42" customHeight="1">
      <c r="A17" s="66"/>
      <c r="D17" s="62"/>
      <c r="G17"/>
      <c r="H17"/>
      <c r="I17"/>
      <c r="J17" s="89"/>
      <c r="K17" s="89"/>
      <c r="L17" s="89"/>
      <c r="M17" s="89"/>
      <c r="N17" s="89"/>
      <c r="O17" s="89"/>
      <c r="P17" s="89"/>
      <c r="Q17" s="89"/>
      <c r="R17" s="89"/>
      <c r="S17" s="89"/>
      <c r="T17" s="89"/>
      <c r="U17" s="89"/>
      <c r="V17" s="89"/>
      <c r="W17" s="89"/>
      <c r="X17" s="89"/>
      <c r="Y17" s="89"/>
      <c r="Z17" s="89"/>
      <c r="AA17" s="89"/>
      <c r="AB17" s="89"/>
      <c r="AC17" s="89"/>
      <c r="AD17" s="89"/>
    </row>
    <row r="18" spans="1:255" ht="24" customHeight="1">
      <c r="A18" s="57"/>
      <c r="B18"/>
      <c r="C18"/>
      <c r="D18"/>
      <c r="E18"/>
      <c r="F18"/>
      <c r="G18"/>
      <c r="H18"/>
      <c r="I18"/>
    </row>
    <row r="19" spans="1:255" ht="24" customHeight="1">
      <c r="A19" s="57"/>
      <c r="B19"/>
      <c r="C19"/>
      <c r="D19"/>
      <c r="E19"/>
      <c r="F19"/>
      <c r="G19"/>
      <c r="H19" s="71"/>
    </row>
    <row r="20" spans="1:255" ht="24" customHeight="1">
      <c r="A20" s="57"/>
      <c r="B20" s="284" t="s">
        <v>57</v>
      </c>
      <c r="C20" s="284"/>
      <c r="D20" s="285" t="s">
        <v>58</v>
      </c>
      <c r="E20" s="285"/>
      <c r="F20" s="285" t="s">
        <v>59</v>
      </c>
      <c r="G20" s="285"/>
      <c r="H20" s="71"/>
    </row>
    <row r="21" spans="1:255" ht="7.5" customHeight="1">
      <c r="A21" s="57"/>
      <c r="B21"/>
      <c r="C21"/>
      <c r="D21"/>
      <c r="E21"/>
      <c r="F21"/>
      <c r="G21"/>
      <c r="H21" s="71"/>
    </row>
    <row r="22" spans="1:255" ht="28.5" customHeight="1">
      <c r="A22" s="57"/>
      <c r="B22" s="274" t="s">
        <v>60</v>
      </c>
      <c r="C22" s="275"/>
      <c r="D22" s="276">
        <f ca="1">IF(Rates!$C$3=1,"n/a",Rates!$C$9)</f>
        <v>3.9899999999999998E-2</v>
      </c>
      <c r="E22" s="276"/>
      <c r="F22" s="277">
        <f ca="1">IF(Rates!$C$3=1,"n/a",Rates!$E$9)</f>
        <v>3536.7</v>
      </c>
      <c r="G22" s="278"/>
      <c r="H22" s="71"/>
    </row>
    <row r="23" spans="1:255" ht="9.75" customHeight="1">
      <c r="A23" s="57"/>
      <c r="B23" s="97"/>
      <c r="C23" s="98"/>
      <c r="D23" s="99"/>
      <c r="E23" s="100"/>
      <c r="F23" s="101"/>
      <c r="G23" s="102"/>
      <c r="H23" s="71"/>
    </row>
    <row r="24" spans="1:255" ht="28.5" customHeight="1">
      <c r="A24" s="70"/>
      <c r="B24" s="286" t="s">
        <v>61</v>
      </c>
      <c r="C24" s="287"/>
      <c r="D24" s="288">
        <f ca="1">IF(Rates!$C$3=1,"n/a",Rates!$C$10)</f>
        <v>4.99E-2</v>
      </c>
      <c r="E24" s="288"/>
      <c r="F24" s="289">
        <f ca="1">IF(Rates!$C$3=1,"n/a",Rates!$E$10)</f>
        <v>2757.53</v>
      </c>
      <c r="G24" s="290"/>
      <c r="H24" s="71"/>
    </row>
    <row r="25" spans="1:255" ht="9.75" customHeight="1">
      <c r="A25" s="57"/>
      <c r="B25" s="97"/>
      <c r="C25" s="98"/>
      <c r="D25" s="99"/>
      <c r="E25" s="100"/>
      <c r="F25" s="101"/>
      <c r="G25" s="102"/>
      <c r="H25" s="71"/>
    </row>
    <row r="26" spans="1:255" ht="28.5" customHeight="1">
      <c r="A26" s="57"/>
      <c r="B26" s="274" t="s">
        <v>62</v>
      </c>
      <c r="C26" s="275"/>
      <c r="D26" s="276">
        <f ca="1">IF(Rates!$C$3=1,"n/a",Rates!$C$11)</f>
        <v>5.5899999999999998E-2</v>
      </c>
      <c r="E26" s="276"/>
      <c r="F26" s="277">
        <f ca="1">IF(Rates!$C$3=1,"n/a",Rates!$E$11)</f>
        <v>2292.09</v>
      </c>
      <c r="G26" s="278"/>
      <c r="H26" s="71"/>
    </row>
    <row r="27" spans="1:255" ht="7.5" customHeight="1">
      <c r="A27" s="57"/>
      <c r="C27" s="72"/>
      <c r="D27" s="73"/>
      <c r="E27" s="74"/>
      <c r="F27" s="75"/>
      <c r="G27" s="76"/>
      <c r="H27" s="71"/>
    </row>
    <row r="28" spans="1:255" ht="28.5" customHeight="1">
      <c r="A28" s="70"/>
      <c r="B28" s="286" t="s">
        <v>63</v>
      </c>
      <c r="C28" s="287"/>
      <c r="D28" s="288">
        <f ca="1">IF(Rates!$C$3=1,"n/a",Rates!$C$12)</f>
        <v>5.9900000000000002E-2</v>
      </c>
      <c r="E28" s="288"/>
      <c r="F28" s="289">
        <f ca="1">IF(Rates!$C$3=1,"n/a",Rates!$E$12)</f>
        <v>1983.53</v>
      </c>
      <c r="G28" s="290"/>
      <c r="H28" s="71"/>
    </row>
    <row r="29" spans="1:255" ht="7.5" customHeight="1">
      <c r="A29" s="57"/>
      <c r="C29" s="72"/>
      <c r="D29" s="73"/>
      <c r="E29" s="74"/>
      <c r="F29" s="75"/>
      <c r="G29" s="76"/>
      <c r="H29" s="71"/>
    </row>
    <row r="30" spans="1:255" ht="13.2">
      <c r="A30" s="57"/>
      <c r="B30" s="292" t="str">
        <f ca="1">"Quote Date: "&amp; TEXT(TODAY(),"MM/DD/YY")</f>
        <v>Quote Date: 06/11/26</v>
      </c>
      <c r="C30" s="292"/>
      <c r="D30" s="292"/>
      <c r="E30" s="292"/>
      <c r="F30" s="292"/>
      <c r="G30" s="292"/>
      <c r="H30" s="77"/>
      <c r="I30" s="90"/>
      <c r="J30" s="90"/>
      <c r="S30" s="90"/>
      <c r="T30" s="90"/>
      <c r="U30" s="90"/>
      <c r="V30" s="90"/>
      <c r="W30" s="90"/>
      <c r="X30" s="90"/>
      <c r="Y30" s="90"/>
      <c r="Z30" s="90"/>
      <c r="AA30" s="90"/>
      <c r="AB30" s="90"/>
      <c r="AC30" s="90"/>
      <c r="AD30" s="90"/>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row>
    <row r="31" spans="1:255" ht="13.2">
      <c r="A31" s="57"/>
      <c r="B31" s="291" t="str">
        <f ca="1">IF(Rates!C3=0,"","Quote Tool Outside of effective pricing dates. Please contact GreatAmerica at the email below to request an update to the Quote Tool.")</f>
        <v/>
      </c>
      <c r="C31" s="291"/>
      <c r="D31" s="291"/>
      <c r="E31" s="291"/>
      <c r="F31" s="291"/>
      <c r="G31" s="291"/>
      <c r="H31" s="77"/>
      <c r="I31" s="90"/>
      <c r="J31" s="90"/>
      <c r="S31" s="90"/>
      <c r="T31" s="90"/>
      <c r="U31" s="90"/>
      <c r="V31" s="90"/>
      <c r="W31" s="90"/>
      <c r="X31" s="90"/>
      <c r="Y31" s="90"/>
      <c r="Z31" s="90"/>
      <c r="AA31" s="90"/>
      <c r="AB31" s="90"/>
      <c r="AC31" s="90"/>
      <c r="AD31" s="90"/>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6"/>
      <c r="GF31" s="86"/>
      <c r="GG31" s="86"/>
      <c r="GH31" s="86"/>
      <c r="GI31" s="86"/>
      <c r="GJ31" s="86"/>
      <c r="GK31" s="86"/>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row>
    <row r="32" spans="1:255" ht="13.2">
      <c r="A32" s="57"/>
      <c r="B32" s="291"/>
      <c r="C32" s="291"/>
      <c r="D32" s="291"/>
      <c r="E32" s="291"/>
      <c r="F32" s="291"/>
      <c r="G32" s="291"/>
      <c r="H32" s="77"/>
      <c r="I32" s="90"/>
      <c r="J32" s="90"/>
      <c r="S32" s="90"/>
      <c r="T32" s="90"/>
      <c r="U32" s="90"/>
      <c r="V32" s="90"/>
      <c r="W32" s="90"/>
      <c r="X32" s="90"/>
      <c r="Y32" s="90"/>
      <c r="Z32" s="90"/>
      <c r="AA32" s="90"/>
      <c r="AB32" s="90"/>
      <c r="AC32" s="90"/>
      <c r="AD32" s="90"/>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row>
    <row r="33" spans="1:255" ht="12" customHeight="1">
      <c r="A33" s="57"/>
      <c r="B33" s="291"/>
      <c r="C33" s="291"/>
      <c r="D33" s="291"/>
      <c r="E33" s="291"/>
      <c r="F33" s="291"/>
      <c r="G33" s="291"/>
      <c r="H33" s="77"/>
      <c r="I33" s="90"/>
      <c r="J33" s="90"/>
      <c r="S33" s="90"/>
      <c r="T33" s="90"/>
      <c r="U33" s="90"/>
      <c r="V33" s="90"/>
      <c r="W33" s="90"/>
      <c r="X33" s="90"/>
      <c r="Y33" s="90"/>
      <c r="Z33" s="90"/>
      <c r="AA33" s="90"/>
      <c r="AB33" s="90"/>
      <c r="AC33" s="90"/>
      <c r="AD33" s="90"/>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row>
    <row r="34" spans="1:255" ht="18.75" customHeight="1">
      <c r="A34" s="57"/>
      <c r="B34" s="196" t="s">
        <v>68</v>
      </c>
      <c r="C34" s="204"/>
      <c r="D34" s="204"/>
      <c r="E34" s="204"/>
      <c r="F34" s="204"/>
      <c r="G34" s="204"/>
      <c r="H34" s="77"/>
      <c r="I34" s="90"/>
      <c r="J34" s="90"/>
      <c r="S34" s="90"/>
      <c r="T34" s="90"/>
      <c r="U34" s="90"/>
      <c r="V34" s="90"/>
      <c r="W34" s="90"/>
      <c r="X34" s="90"/>
      <c r="Y34" s="90"/>
      <c r="Z34" s="90"/>
      <c r="AA34" s="90"/>
      <c r="AB34" s="90"/>
      <c r="AC34" s="90"/>
      <c r="AD34" s="90"/>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86"/>
      <c r="CU34" s="86"/>
      <c r="CV34" s="86"/>
      <c r="CW34" s="86"/>
      <c r="CX34" s="86"/>
      <c r="CY34" s="86"/>
      <c r="CZ34" s="86"/>
      <c r="DA34" s="86"/>
      <c r="DB34" s="86"/>
      <c r="DC34" s="86"/>
      <c r="DD34" s="86"/>
      <c r="DE34" s="86"/>
      <c r="DF34" s="86"/>
      <c r="DG34" s="86"/>
      <c r="DH34" s="86"/>
      <c r="DI34" s="86"/>
      <c r="DJ34" s="86"/>
      <c r="DK34" s="86"/>
      <c r="DL34" s="86"/>
      <c r="DM34" s="86"/>
      <c r="DN34" s="86"/>
      <c r="DO34" s="86"/>
      <c r="DP34" s="86"/>
      <c r="DQ34" s="86"/>
      <c r="DR34" s="86"/>
      <c r="DS34" s="86"/>
      <c r="DT34" s="86"/>
      <c r="DU34" s="86"/>
      <c r="DV34" s="86"/>
      <c r="DW34" s="86"/>
      <c r="DX34" s="86"/>
      <c r="DY34" s="86"/>
      <c r="DZ34" s="86"/>
      <c r="EA34" s="86"/>
      <c r="EB34" s="86"/>
      <c r="EC34" s="86"/>
      <c r="ED34" s="86"/>
      <c r="EE34" s="86"/>
      <c r="EF34" s="86"/>
      <c r="EG34" s="86"/>
      <c r="EH34" s="86"/>
      <c r="EI34" s="86"/>
      <c r="EJ34" s="86"/>
      <c r="EK34" s="86"/>
      <c r="EL34" s="86"/>
      <c r="EM34" s="86"/>
      <c r="EN34" s="86"/>
      <c r="EO34" s="86"/>
      <c r="EP34" s="86"/>
      <c r="EQ34" s="86"/>
      <c r="ER34" s="86"/>
      <c r="ES34" s="86"/>
      <c r="ET34" s="86"/>
      <c r="EU34" s="86"/>
      <c r="EV34" s="86"/>
      <c r="EW34" s="86"/>
      <c r="EX34" s="86"/>
      <c r="EY34" s="86"/>
      <c r="EZ34" s="86"/>
      <c r="FA34" s="86"/>
      <c r="FB34" s="86"/>
      <c r="FC34" s="86"/>
      <c r="FD34" s="86"/>
      <c r="FE34" s="86"/>
      <c r="FF34" s="86"/>
      <c r="FG34" s="86"/>
      <c r="FH34" s="86"/>
      <c r="FI34" s="86"/>
      <c r="FJ34" s="86"/>
      <c r="FK34" s="86"/>
      <c r="FL34" s="86"/>
      <c r="FM34" s="86"/>
      <c r="FN34" s="86"/>
      <c r="FO34" s="86"/>
      <c r="FP34" s="86"/>
      <c r="FQ34" s="86"/>
      <c r="FR34" s="86"/>
      <c r="FS34" s="86"/>
      <c r="FT34" s="86"/>
      <c r="FU34" s="86"/>
      <c r="FV34" s="86"/>
      <c r="FW34" s="86"/>
      <c r="FX34" s="86"/>
      <c r="FY34" s="86"/>
      <c r="FZ34" s="86"/>
      <c r="GA34" s="86"/>
      <c r="GB34" s="86"/>
      <c r="GC34" s="86"/>
      <c r="GD34" s="86"/>
      <c r="GE34" s="86"/>
      <c r="GF34" s="86"/>
      <c r="GG34" s="86"/>
      <c r="GH34" s="86"/>
      <c r="GI34" s="86"/>
      <c r="GJ34" s="86"/>
      <c r="GK34" s="86"/>
      <c r="GL34" s="86"/>
      <c r="GM34" s="86"/>
      <c r="GN34" s="86"/>
      <c r="GO34" s="86"/>
      <c r="GP34" s="86"/>
      <c r="GQ34" s="86"/>
      <c r="GR34" s="86"/>
      <c r="GS34" s="86"/>
      <c r="GT34" s="86"/>
      <c r="GU34" s="86"/>
      <c r="GV34" s="86"/>
      <c r="GW34" s="86"/>
      <c r="GX34" s="86"/>
      <c r="GY34" s="86"/>
      <c r="GZ34" s="86"/>
      <c r="HA34" s="86"/>
      <c r="HB34" s="86"/>
      <c r="HC34" s="86"/>
      <c r="HD34" s="86"/>
      <c r="HE34" s="86"/>
      <c r="HF34" s="86"/>
      <c r="HG34" s="86"/>
      <c r="HH34" s="86"/>
      <c r="HI34" s="86"/>
      <c r="HJ34" s="86"/>
      <c r="HK34" s="86"/>
      <c r="HL34" s="86"/>
      <c r="HM34" s="86"/>
      <c r="HN34" s="86"/>
      <c r="HO34" s="86"/>
      <c r="HP34" s="86"/>
      <c r="HQ34" s="86"/>
      <c r="HR34" s="86"/>
      <c r="HS34" s="86"/>
      <c r="HT34" s="86"/>
      <c r="HU34" s="86"/>
      <c r="HV34" s="86"/>
      <c r="HW34" s="86"/>
      <c r="HX34" s="86"/>
      <c r="HY34" s="86"/>
      <c r="HZ34" s="86"/>
      <c r="IA34" s="86"/>
      <c r="IB34" s="86"/>
      <c r="IC34" s="86"/>
      <c r="ID34" s="86"/>
      <c r="IE34" s="86"/>
      <c r="IF34" s="86"/>
      <c r="IG34" s="86"/>
      <c r="IH34" s="86"/>
      <c r="II34" s="86"/>
      <c r="IJ34" s="86"/>
      <c r="IK34" s="86"/>
      <c r="IL34" s="86"/>
      <c r="IM34" s="86"/>
      <c r="IN34" s="86"/>
      <c r="IO34" s="86"/>
      <c r="IP34" s="86"/>
      <c r="IQ34" s="86"/>
      <c r="IR34" s="86"/>
      <c r="IS34" s="86"/>
      <c r="IT34" s="86"/>
      <c r="IU34" s="86"/>
    </row>
    <row r="35" spans="1:255" ht="13.8">
      <c r="A35" s="57"/>
      <c r="B35" s="197" t="s">
        <v>70</v>
      </c>
      <c r="C35" s="85"/>
      <c r="D35" s="85"/>
      <c r="E35" s="85"/>
      <c r="F35" s="85"/>
      <c r="G35" s="199" t="str">
        <f>ROI!I58</f>
        <v>- $10,000 minimum deal size</v>
      </c>
      <c r="H35" s="77"/>
      <c r="I35" s="90"/>
      <c r="J35" s="90"/>
      <c r="S35" s="90"/>
      <c r="T35" s="90"/>
      <c r="U35" s="90"/>
      <c r="V35" s="90"/>
      <c r="W35" s="90"/>
      <c r="X35" s="90"/>
      <c r="Y35" s="90"/>
      <c r="Z35" s="90"/>
      <c r="AA35" s="90"/>
      <c r="AB35" s="90"/>
      <c r="AC35" s="90"/>
      <c r="AD35" s="90"/>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c r="CK35" s="86"/>
      <c r="CL35" s="86"/>
      <c r="CM35" s="86"/>
      <c r="CN35" s="86"/>
      <c r="CO35" s="86"/>
      <c r="CP35" s="86"/>
      <c r="CQ35" s="86"/>
      <c r="CR35" s="86"/>
      <c r="CS35" s="86"/>
      <c r="CT35" s="86"/>
      <c r="CU35" s="86"/>
      <c r="CV35" s="86"/>
      <c r="CW35" s="86"/>
      <c r="CX35" s="86"/>
      <c r="CY35" s="86"/>
      <c r="CZ35" s="86"/>
      <c r="DA35" s="86"/>
      <c r="DB35" s="86"/>
      <c r="DC35" s="86"/>
      <c r="DD35" s="86"/>
      <c r="DE35" s="86"/>
      <c r="DF35" s="86"/>
      <c r="DG35" s="86"/>
      <c r="DH35" s="86"/>
      <c r="DI35" s="86"/>
      <c r="DJ35" s="86"/>
      <c r="DK35" s="86"/>
      <c r="DL35" s="86"/>
      <c r="DM35" s="86"/>
      <c r="DN35" s="86"/>
      <c r="DO35" s="86"/>
      <c r="DP35" s="86"/>
      <c r="DQ35" s="86"/>
      <c r="DR35" s="86"/>
      <c r="DS35" s="86"/>
      <c r="DT35" s="86"/>
      <c r="DU35" s="86"/>
      <c r="DV35" s="86"/>
      <c r="DW35" s="86"/>
      <c r="DX35" s="86"/>
      <c r="DY35" s="86"/>
      <c r="DZ35" s="86"/>
      <c r="EA35" s="86"/>
      <c r="EB35" s="86"/>
      <c r="EC35" s="86"/>
      <c r="ED35" s="86"/>
      <c r="EE35" s="86"/>
      <c r="EF35" s="86"/>
      <c r="EG35" s="86"/>
      <c r="EH35" s="86"/>
      <c r="EI35" s="86"/>
      <c r="EJ35" s="86"/>
      <c r="EK35" s="86"/>
      <c r="EL35" s="86"/>
      <c r="EM35" s="86"/>
      <c r="EN35" s="86"/>
      <c r="EO35" s="86"/>
      <c r="EP35" s="86"/>
      <c r="EQ35" s="86"/>
      <c r="ER35" s="86"/>
      <c r="ES35" s="86"/>
      <c r="ET35" s="86"/>
      <c r="EU35" s="86"/>
      <c r="EV35" s="86"/>
      <c r="EW35" s="86"/>
      <c r="EX35" s="86"/>
      <c r="EY35" s="86"/>
      <c r="EZ35" s="86"/>
      <c r="FA35" s="86"/>
      <c r="FB35" s="86"/>
      <c r="FC35" s="86"/>
      <c r="FD35" s="86"/>
      <c r="FE35" s="86"/>
      <c r="FF35" s="86"/>
      <c r="FG35" s="86"/>
      <c r="FH35" s="86"/>
      <c r="FI35" s="86"/>
      <c r="FJ35" s="86"/>
      <c r="FK35" s="86"/>
      <c r="FL35" s="86"/>
      <c r="FM35" s="86"/>
      <c r="FN35" s="86"/>
      <c r="FO35" s="86"/>
      <c r="FP35" s="86"/>
      <c r="FQ35" s="86"/>
      <c r="FR35" s="86"/>
      <c r="FS35" s="86"/>
      <c r="FT35" s="86"/>
      <c r="FU35" s="86"/>
      <c r="FV35" s="86"/>
      <c r="FW35" s="86"/>
      <c r="FX35" s="86"/>
      <c r="FY35" s="86"/>
      <c r="FZ35" s="86"/>
      <c r="GA35" s="86"/>
      <c r="GB35" s="86"/>
      <c r="GC35" s="86"/>
      <c r="GD35" s="86"/>
      <c r="GE35" s="86"/>
      <c r="GF35" s="86"/>
      <c r="GG35" s="86"/>
      <c r="GH35" s="86"/>
      <c r="GI35" s="86"/>
      <c r="GJ35" s="86"/>
      <c r="GK35" s="86"/>
      <c r="GL35" s="86"/>
      <c r="GM35" s="86"/>
      <c r="GN35" s="86"/>
      <c r="GO35" s="86"/>
      <c r="GP35" s="86"/>
      <c r="GQ35" s="86"/>
      <c r="GR35" s="86"/>
      <c r="GS35" s="86"/>
      <c r="GT35" s="86"/>
      <c r="GU35" s="86"/>
      <c r="GV35" s="86"/>
      <c r="GW35" s="86"/>
      <c r="GX35" s="86"/>
      <c r="GY35" s="86"/>
      <c r="GZ35" s="86"/>
      <c r="HA35" s="86"/>
      <c r="HB35" s="86"/>
      <c r="HC35" s="86"/>
      <c r="HD35" s="86"/>
      <c r="HE35" s="86"/>
      <c r="HF35" s="86"/>
      <c r="HG35" s="86"/>
      <c r="HH35" s="86"/>
      <c r="HI35" s="86"/>
      <c r="HJ35" s="86"/>
      <c r="HK35" s="86"/>
      <c r="HL35" s="86"/>
      <c r="HM35" s="86"/>
      <c r="HN35" s="86"/>
      <c r="HO35" s="86"/>
      <c r="HP35" s="86"/>
      <c r="HQ35" s="86"/>
      <c r="HR35" s="86"/>
      <c r="HS35" s="86"/>
      <c r="HT35" s="86"/>
      <c r="HU35" s="86"/>
      <c r="HV35" s="86"/>
      <c r="HW35" s="86"/>
      <c r="HX35" s="86"/>
      <c r="HY35" s="86"/>
      <c r="HZ35" s="86"/>
      <c r="IA35" s="86"/>
      <c r="IB35" s="86"/>
      <c r="IC35" s="86"/>
      <c r="ID35" s="86"/>
      <c r="IE35" s="86"/>
      <c r="IF35" s="86"/>
      <c r="IG35" s="86"/>
      <c r="IH35" s="86"/>
      <c r="II35" s="86"/>
      <c r="IJ35" s="86"/>
      <c r="IK35" s="86"/>
      <c r="IL35" s="86"/>
      <c r="IM35" s="86"/>
      <c r="IN35" s="86"/>
      <c r="IO35" s="86"/>
      <c r="IP35" s="86"/>
      <c r="IQ35" s="86"/>
      <c r="IR35" s="86"/>
      <c r="IS35" s="86"/>
      <c r="IT35" s="86"/>
      <c r="IU35" s="86"/>
    </row>
    <row r="36" spans="1:255" ht="13.8">
      <c r="A36" s="57"/>
      <c r="B36" s="211" t="s">
        <v>71</v>
      </c>
      <c r="C36" s="198"/>
      <c r="D36" s="198"/>
      <c r="E36" s="85"/>
      <c r="F36"/>
      <c r="G36" s="199" t="str">
        <f>"- Pricing effective through "&amp;TEXT(Rates!C2,"mm/dd/yyyy")</f>
        <v>- Pricing effective through 09/30/2026</v>
      </c>
      <c r="H36" s="71"/>
    </row>
    <row r="37" spans="1:255" ht="13.8">
      <c r="A37" s="57"/>
      <c r="B37" s="211" t="s">
        <v>73</v>
      </c>
      <c r="C37" s="198"/>
      <c r="D37" s="198"/>
      <c r="E37" s="85"/>
      <c r="F37"/>
      <c r="G37" s="202" t="s">
        <v>72</v>
      </c>
      <c r="H37" s="71"/>
    </row>
    <row r="38" spans="1:255" s="85" customFormat="1" ht="13.8">
      <c r="A38" s="57"/>
      <c r="B38" s="197" t="s">
        <v>75</v>
      </c>
      <c r="C38" s="201"/>
      <c r="D38" s="201"/>
      <c r="F38"/>
      <c r="G38" s="202" t="s">
        <v>74</v>
      </c>
      <c r="H38" s="71"/>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c r="CC38" s="80"/>
      <c r="CD38" s="80"/>
      <c r="CE38" s="80"/>
      <c r="CF38" s="80"/>
      <c r="CG38" s="80"/>
      <c r="CH38" s="80"/>
      <c r="CI38" s="80"/>
      <c r="CJ38" s="80"/>
      <c r="CK38" s="80"/>
      <c r="CL38" s="80"/>
      <c r="CM38" s="80"/>
      <c r="CN38" s="80"/>
      <c r="CO38" s="80"/>
      <c r="CP38" s="80"/>
      <c r="CQ38" s="80"/>
      <c r="CR38" s="80"/>
      <c r="CS38" s="80"/>
      <c r="CT38" s="80"/>
      <c r="CU38" s="80"/>
      <c r="CV38" s="80"/>
      <c r="CW38" s="80"/>
      <c r="CX38" s="80"/>
      <c r="CY38" s="80"/>
      <c r="CZ38" s="80"/>
      <c r="DA38" s="80"/>
      <c r="DB38" s="80"/>
      <c r="DC38" s="80"/>
      <c r="DD38" s="80"/>
      <c r="DE38" s="80"/>
      <c r="DF38" s="80"/>
      <c r="DG38" s="80"/>
      <c r="DH38" s="80"/>
      <c r="DI38" s="80"/>
      <c r="DJ38" s="80"/>
      <c r="DK38" s="80"/>
      <c r="DL38" s="80"/>
      <c r="DM38" s="80"/>
      <c r="DN38" s="80"/>
      <c r="DO38" s="80"/>
      <c r="DP38" s="80"/>
      <c r="DQ38" s="80"/>
      <c r="DR38" s="80"/>
      <c r="DS38" s="80"/>
      <c r="DT38" s="80"/>
      <c r="DU38" s="80"/>
      <c r="DV38" s="80"/>
      <c r="DW38" s="80"/>
      <c r="DX38" s="80"/>
      <c r="DY38" s="80"/>
      <c r="DZ38" s="80"/>
      <c r="EA38" s="80"/>
      <c r="EB38" s="80"/>
      <c r="EC38" s="80"/>
      <c r="ED38" s="80"/>
      <c r="EE38" s="80"/>
      <c r="EF38" s="80"/>
      <c r="EG38" s="80"/>
      <c r="EH38" s="80"/>
      <c r="EI38" s="80"/>
      <c r="EJ38" s="80"/>
      <c r="EK38" s="80"/>
      <c r="EL38" s="80"/>
      <c r="EM38" s="80"/>
      <c r="EN38" s="80"/>
      <c r="EO38" s="80"/>
      <c r="EP38" s="80"/>
      <c r="EQ38" s="80"/>
      <c r="ER38" s="80"/>
      <c r="ES38" s="80"/>
      <c r="ET38" s="80"/>
      <c r="EU38" s="80"/>
      <c r="EV38" s="80"/>
      <c r="EW38" s="80"/>
      <c r="EX38" s="80"/>
      <c r="EY38" s="80"/>
      <c r="EZ38" s="80"/>
      <c r="FA38" s="80"/>
      <c r="FB38" s="80"/>
      <c r="FC38" s="80"/>
      <c r="FD38" s="80"/>
      <c r="FE38" s="80"/>
      <c r="FF38" s="80"/>
      <c r="FG38" s="80"/>
      <c r="FH38" s="80"/>
      <c r="FI38" s="80"/>
      <c r="FJ38" s="80"/>
      <c r="FK38" s="80"/>
      <c r="FL38" s="80"/>
      <c r="FM38" s="80"/>
      <c r="FN38" s="80"/>
      <c r="FO38" s="80"/>
      <c r="FP38" s="80"/>
      <c r="FQ38" s="80"/>
      <c r="FR38" s="80"/>
      <c r="FS38" s="80"/>
      <c r="FT38" s="80"/>
      <c r="FU38" s="80"/>
      <c r="FV38" s="80"/>
      <c r="FW38" s="80"/>
      <c r="FX38" s="80"/>
      <c r="FY38" s="80"/>
      <c r="FZ38" s="80"/>
      <c r="GA38" s="80"/>
      <c r="GB38" s="80"/>
      <c r="GC38" s="80"/>
      <c r="GD38" s="80"/>
      <c r="GE38" s="80"/>
      <c r="GF38" s="80"/>
      <c r="GG38" s="80"/>
      <c r="GH38" s="80"/>
      <c r="GI38" s="80"/>
      <c r="GJ38" s="80"/>
      <c r="GK38" s="80"/>
      <c r="GL38" s="80"/>
      <c r="GM38" s="80"/>
      <c r="GN38" s="80"/>
      <c r="GO38" s="80"/>
      <c r="GP38" s="80"/>
      <c r="GQ38" s="80"/>
      <c r="GR38" s="80"/>
      <c r="GS38" s="80"/>
      <c r="GT38" s="80"/>
      <c r="GU38" s="80"/>
      <c r="GV38" s="80"/>
      <c r="GW38" s="80"/>
      <c r="GX38" s="80"/>
      <c r="GY38" s="80"/>
      <c r="GZ38" s="80"/>
      <c r="HA38" s="80"/>
      <c r="HB38" s="80"/>
      <c r="HC38" s="80"/>
      <c r="HD38" s="80"/>
      <c r="HE38" s="80"/>
      <c r="HF38" s="80"/>
      <c r="HG38" s="80"/>
      <c r="HH38" s="80"/>
      <c r="HI38" s="80"/>
      <c r="HJ38" s="80"/>
      <c r="HK38" s="80"/>
      <c r="HL38" s="80"/>
      <c r="HM38" s="80"/>
      <c r="HN38" s="80"/>
      <c r="HO38" s="80"/>
      <c r="HP38" s="80"/>
      <c r="HQ38" s="80"/>
      <c r="HR38" s="80"/>
      <c r="HS38" s="80"/>
      <c r="HT38" s="80"/>
      <c r="HU38" s="80"/>
      <c r="HV38" s="80"/>
      <c r="HW38" s="80"/>
      <c r="HX38" s="80"/>
      <c r="HY38" s="80"/>
      <c r="HZ38" s="80"/>
      <c r="IA38" s="80"/>
      <c r="IB38" s="80"/>
      <c r="IC38" s="80"/>
      <c r="ID38" s="80"/>
      <c r="IE38" s="80"/>
      <c r="IF38" s="80"/>
      <c r="IG38" s="80"/>
      <c r="IH38" s="80"/>
      <c r="II38" s="80"/>
      <c r="IJ38" s="80"/>
      <c r="IK38" s="80"/>
      <c r="IL38" s="80"/>
      <c r="IM38" s="80"/>
      <c r="IN38" s="80"/>
      <c r="IO38" s="80"/>
      <c r="IP38" s="80"/>
      <c r="IQ38" s="80"/>
      <c r="IR38" s="80"/>
      <c r="IS38" s="80"/>
      <c r="IT38" s="80"/>
      <c r="IU38" s="80"/>
    </row>
    <row r="39" spans="1:255" customFormat="1" ht="13.8">
      <c r="B39" s="200" t="s">
        <v>83</v>
      </c>
      <c r="C39" s="201"/>
      <c r="D39" s="201"/>
      <c r="E39" s="85"/>
      <c r="G39" s="199" t="s">
        <v>76</v>
      </c>
    </row>
    <row r="40" spans="1:255" s="85" customFormat="1" ht="26.25" customHeight="1">
      <c r="A40" s="71"/>
      <c r="B40" s="212" t="s">
        <v>79</v>
      </c>
      <c r="C40" s="213"/>
      <c r="D40" s="213"/>
      <c r="E40" s="213"/>
      <c r="F40" s="214"/>
      <c r="G40" s="215" t="s">
        <v>78</v>
      </c>
      <c r="H40" s="71"/>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c r="CC40" s="80"/>
      <c r="CD40" s="80"/>
      <c r="CE40" s="80"/>
      <c r="CF40" s="80"/>
      <c r="CG40" s="80"/>
      <c r="CH40" s="80"/>
      <c r="CI40" s="80"/>
      <c r="CJ40" s="80"/>
      <c r="CK40" s="80"/>
      <c r="CL40" s="80"/>
      <c r="CM40" s="80"/>
      <c r="CN40" s="80"/>
      <c r="CO40" s="80"/>
      <c r="CP40" s="80"/>
      <c r="CQ40" s="80"/>
      <c r="CR40" s="80"/>
      <c r="CS40" s="80"/>
      <c r="CT40" s="80"/>
      <c r="CU40" s="80"/>
      <c r="CV40" s="80"/>
      <c r="CW40" s="80"/>
      <c r="CX40" s="80"/>
      <c r="CY40" s="80"/>
      <c r="CZ40" s="80"/>
      <c r="DA40" s="80"/>
      <c r="DB40" s="80"/>
      <c r="DC40" s="80"/>
      <c r="DD40" s="80"/>
      <c r="DE40" s="80"/>
      <c r="DF40" s="80"/>
      <c r="DG40" s="80"/>
      <c r="DH40" s="80"/>
      <c r="DI40" s="80"/>
      <c r="DJ40" s="80"/>
      <c r="DK40" s="80"/>
      <c r="DL40" s="80"/>
      <c r="DM40" s="80"/>
      <c r="DN40" s="80"/>
      <c r="DO40" s="80"/>
      <c r="DP40" s="80"/>
      <c r="DQ40" s="80"/>
      <c r="DR40" s="80"/>
      <c r="DS40" s="80"/>
      <c r="DT40" s="80"/>
      <c r="DU40" s="80"/>
      <c r="DV40" s="80"/>
      <c r="DW40" s="80"/>
      <c r="DX40" s="80"/>
      <c r="DY40" s="80"/>
      <c r="DZ40" s="80"/>
      <c r="EA40" s="80"/>
      <c r="EB40" s="80"/>
      <c r="EC40" s="80"/>
      <c r="ED40" s="80"/>
      <c r="EE40" s="80"/>
      <c r="EF40" s="80"/>
      <c r="EG40" s="80"/>
      <c r="EH40" s="80"/>
      <c r="EI40" s="80"/>
      <c r="EJ40" s="80"/>
      <c r="EK40" s="80"/>
      <c r="EL40" s="80"/>
      <c r="EM40" s="80"/>
      <c r="EN40" s="80"/>
      <c r="EO40" s="80"/>
      <c r="EP40" s="80"/>
      <c r="EQ40" s="80"/>
      <c r="ER40" s="80"/>
      <c r="ES40" s="80"/>
      <c r="ET40" s="80"/>
      <c r="EU40" s="80"/>
      <c r="EV40" s="80"/>
      <c r="EW40" s="80"/>
      <c r="EX40" s="80"/>
      <c r="EY40" s="80"/>
      <c r="EZ40" s="80"/>
      <c r="FA40" s="80"/>
      <c r="FB40" s="80"/>
      <c r="FC40" s="80"/>
      <c r="FD40" s="80"/>
      <c r="FE40" s="80"/>
      <c r="FF40" s="80"/>
      <c r="FG40" s="80"/>
      <c r="FH40" s="80"/>
      <c r="FI40" s="80"/>
      <c r="FJ40" s="80"/>
      <c r="FK40" s="80"/>
      <c r="FL40" s="80"/>
      <c r="FM40" s="80"/>
      <c r="FN40" s="80"/>
      <c r="FO40" s="80"/>
      <c r="FP40" s="80"/>
      <c r="FQ40" s="80"/>
      <c r="FR40" s="80"/>
      <c r="FS40" s="80"/>
      <c r="FT40" s="80"/>
      <c r="FU40" s="80"/>
      <c r="FV40" s="80"/>
      <c r="FW40" s="80"/>
      <c r="FX40" s="80"/>
      <c r="FY40" s="80"/>
      <c r="FZ40" s="80"/>
      <c r="GA40" s="80"/>
      <c r="GB40" s="80"/>
      <c r="GC40" s="80"/>
      <c r="GD40" s="80"/>
      <c r="GE40" s="80"/>
      <c r="GF40" s="80"/>
      <c r="GG40" s="80"/>
      <c r="GH40" s="80"/>
      <c r="GI40" s="80"/>
      <c r="GJ40" s="80"/>
      <c r="GK40" s="80"/>
      <c r="GL40" s="80"/>
      <c r="GM40" s="80"/>
      <c r="GN40" s="80"/>
      <c r="GO40" s="80"/>
      <c r="GP40" s="80"/>
      <c r="GQ40" s="80"/>
      <c r="GR40" s="80"/>
      <c r="GS40" s="80"/>
      <c r="GT40" s="80"/>
      <c r="GU40" s="80"/>
      <c r="GV40" s="80"/>
      <c r="GW40" s="80"/>
      <c r="GX40" s="80"/>
      <c r="GY40" s="80"/>
      <c r="GZ40" s="80"/>
      <c r="HA40" s="80"/>
      <c r="HB40" s="80"/>
      <c r="HC40" s="80"/>
      <c r="HD40" s="80"/>
      <c r="HE40" s="80"/>
      <c r="HF40" s="80"/>
      <c r="HG40" s="80"/>
      <c r="HH40" s="80"/>
      <c r="HI40" s="80"/>
      <c r="HJ40" s="80"/>
      <c r="HK40" s="80"/>
      <c r="HL40" s="80"/>
      <c r="HM40" s="80"/>
      <c r="HN40" s="80"/>
      <c r="HO40" s="80"/>
      <c r="HP40" s="80"/>
      <c r="HQ40" s="80"/>
      <c r="HR40" s="80"/>
      <c r="HS40" s="80"/>
      <c r="HT40" s="80"/>
      <c r="HU40" s="80"/>
      <c r="HV40" s="80"/>
      <c r="HW40" s="80"/>
      <c r="HX40" s="80"/>
      <c r="HY40" s="80"/>
      <c r="HZ40" s="80"/>
      <c r="IA40" s="80"/>
      <c r="IB40" s="80"/>
      <c r="IC40" s="80"/>
      <c r="ID40" s="80"/>
      <c r="IE40" s="80"/>
      <c r="IF40" s="80"/>
      <c r="IG40" s="80"/>
      <c r="IH40" s="80"/>
      <c r="II40" s="80"/>
      <c r="IJ40" s="80"/>
      <c r="IK40" s="80"/>
      <c r="IL40" s="80"/>
      <c r="IM40" s="80"/>
      <c r="IN40" s="80"/>
      <c r="IO40" s="80"/>
      <c r="IP40" s="80"/>
      <c r="IQ40" s="80"/>
      <c r="IR40" s="80"/>
      <c r="IS40" s="80"/>
      <c r="IT40" s="80"/>
      <c r="IU40" s="80"/>
    </row>
    <row r="41" spans="1:255" s="85" customFormat="1" ht="29.25" customHeight="1">
      <c r="A41" s="71"/>
      <c r="H41" s="71"/>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c r="EG41" s="80"/>
      <c r="EH41" s="80"/>
      <c r="EI41" s="80"/>
      <c r="EJ41" s="80"/>
      <c r="EK41" s="80"/>
      <c r="EL41" s="80"/>
      <c r="EM41" s="80"/>
      <c r="EN41" s="80"/>
      <c r="EO41" s="80"/>
      <c r="EP41" s="80"/>
      <c r="EQ41" s="80"/>
      <c r="ER41" s="80"/>
      <c r="ES41" s="80"/>
      <c r="ET41" s="80"/>
      <c r="EU41" s="80"/>
      <c r="EV41" s="80"/>
      <c r="EW41" s="80"/>
      <c r="EX41" s="80"/>
      <c r="EY41" s="80"/>
      <c r="EZ41" s="80"/>
      <c r="FA41" s="80"/>
      <c r="FB41" s="80"/>
      <c r="FC41" s="80"/>
      <c r="FD41" s="80"/>
      <c r="FE41" s="80"/>
      <c r="FF41" s="80"/>
      <c r="FG41" s="80"/>
      <c r="FH41" s="80"/>
      <c r="FI41" s="80"/>
      <c r="FJ41" s="80"/>
      <c r="FK41" s="80"/>
      <c r="FL41" s="80"/>
      <c r="FM41" s="80"/>
      <c r="FN41" s="80"/>
      <c r="FO41" s="80"/>
      <c r="FP41" s="80"/>
      <c r="FQ41" s="80"/>
      <c r="FR41" s="80"/>
      <c r="FS41" s="80"/>
      <c r="FT41" s="80"/>
      <c r="FU41" s="80"/>
      <c r="FV41" s="80"/>
      <c r="FW41" s="80"/>
      <c r="FX41" s="80"/>
      <c r="FY41" s="80"/>
      <c r="FZ41" s="80"/>
      <c r="GA41" s="80"/>
      <c r="GB41" s="80"/>
      <c r="GC41" s="80"/>
      <c r="GD41" s="80"/>
      <c r="GE41" s="80"/>
      <c r="GF41" s="80"/>
      <c r="GG41" s="80"/>
      <c r="GH41" s="80"/>
      <c r="GI41" s="80"/>
      <c r="GJ41" s="80"/>
      <c r="GK41" s="80"/>
      <c r="GL41" s="80"/>
      <c r="GM41" s="80"/>
      <c r="GN41" s="80"/>
      <c r="GO41" s="80"/>
      <c r="GP41" s="80"/>
      <c r="GQ41" s="80"/>
      <c r="GR41" s="80"/>
      <c r="GS41" s="80"/>
      <c r="GT41" s="80"/>
      <c r="GU41" s="80"/>
      <c r="GV41" s="80"/>
      <c r="GW41" s="80"/>
      <c r="GX41" s="80"/>
      <c r="GY41" s="80"/>
      <c r="GZ41" s="80"/>
      <c r="HA41" s="80"/>
      <c r="HB41" s="80"/>
      <c r="HC41" s="80"/>
      <c r="HD41" s="80"/>
      <c r="HE41" s="80"/>
      <c r="HF41" s="80"/>
      <c r="HG41" s="80"/>
      <c r="HH41" s="80"/>
      <c r="HI41" s="80"/>
      <c r="HJ41" s="80"/>
      <c r="HK41" s="80"/>
      <c r="HL41" s="80"/>
      <c r="HM41" s="80"/>
      <c r="HN41" s="80"/>
      <c r="HO41" s="80"/>
      <c r="HP41" s="80"/>
      <c r="HQ41" s="80"/>
      <c r="HR41" s="80"/>
      <c r="HS41" s="80"/>
      <c r="HT41" s="80"/>
      <c r="HU41" s="80"/>
      <c r="HV41" s="80"/>
      <c r="HW41" s="80"/>
      <c r="HX41" s="80"/>
      <c r="HY41" s="80"/>
      <c r="HZ41" s="80"/>
      <c r="IA41" s="80"/>
      <c r="IB41" s="80"/>
      <c r="IC41" s="80"/>
      <c r="ID41" s="80"/>
      <c r="IE41" s="80"/>
      <c r="IF41" s="80"/>
      <c r="IG41" s="80"/>
      <c r="IH41" s="80"/>
      <c r="II41" s="80"/>
      <c r="IJ41" s="80"/>
      <c r="IK41" s="80"/>
      <c r="IL41" s="80"/>
      <c r="IM41" s="80"/>
      <c r="IN41" s="80"/>
      <c r="IO41" s="80"/>
      <c r="IP41" s="80"/>
      <c r="IQ41" s="80"/>
      <c r="IR41" s="80"/>
      <c r="IS41" s="80"/>
      <c r="IT41" s="80"/>
      <c r="IU41" s="80"/>
    </row>
    <row r="42" spans="1:255" s="85" customFormat="1" ht="4.5" customHeight="1">
      <c r="A42" s="71"/>
      <c r="B42" s="71"/>
      <c r="C42" s="71"/>
      <c r="D42" s="71"/>
      <c r="E42" s="71"/>
      <c r="F42" s="71"/>
      <c r="G42" s="71"/>
      <c r="H42" s="71"/>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c r="FF42" s="80"/>
      <c r="FG42" s="80"/>
      <c r="FH42" s="80"/>
      <c r="FI42" s="80"/>
      <c r="FJ42" s="80"/>
      <c r="FK42" s="80"/>
      <c r="FL42" s="80"/>
      <c r="FM42" s="80"/>
      <c r="FN42" s="80"/>
      <c r="FO42" s="80"/>
      <c r="FP42" s="80"/>
      <c r="FQ42" s="80"/>
      <c r="FR42" s="80"/>
      <c r="FS42" s="80"/>
      <c r="FT42" s="80"/>
      <c r="FU42" s="80"/>
      <c r="FV42" s="80"/>
      <c r="FW42" s="80"/>
      <c r="FX42" s="80"/>
      <c r="FY42" s="80"/>
      <c r="FZ42" s="80"/>
      <c r="GA42" s="80"/>
      <c r="GB42" s="80"/>
      <c r="GC42" s="80"/>
      <c r="GD42" s="80"/>
      <c r="GE42" s="80"/>
      <c r="GF42" s="80"/>
      <c r="GG42" s="80"/>
      <c r="GH42" s="80"/>
      <c r="GI42" s="80"/>
      <c r="GJ42" s="80"/>
      <c r="GK42" s="80"/>
      <c r="GL42" s="80"/>
      <c r="GM42" s="80"/>
      <c r="GN42" s="80"/>
      <c r="GO42" s="80"/>
      <c r="GP42" s="80"/>
      <c r="GQ42" s="80"/>
      <c r="GR42" s="80"/>
      <c r="GS42" s="80"/>
      <c r="GT42" s="80"/>
      <c r="GU42" s="80"/>
      <c r="GV42" s="80"/>
      <c r="GW42" s="80"/>
      <c r="GX42" s="80"/>
      <c r="GY42" s="80"/>
      <c r="GZ42" s="80"/>
      <c r="HA42" s="80"/>
      <c r="HB42" s="80"/>
      <c r="HC42" s="80"/>
      <c r="HD42" s="80"/>
      <c r="HE42" s="80"/>
      <c r="HF42" s="80"/>
      <c r="HG42" s="80"/>
      <c r="HH42" s="80"/>
      <c r="HI42" s="80"/>
      <c r="HJ42" s="80"/>
      <c r="HK42" s="80"/>
      <c r="HL42" s="80"/>
      <c r="HM42" s="80"/>
      <c r="HN42" s="80"/>
      <c r="HO42" s="80"/>
      <c r="HP42" s="80"/>
      <c r="HQ42" s="80"/>
      <c r="HR42" s="80"/>
      <c r="HS42" s="80"/>
      <c r="HT42" s="80"/>
      <c r="HU42" s="80"/>
      <c r="HV42" s="80"/>
      <c r="HW42" s="80"/>
      <c r="HX42" s="80"/>
      <c r="HY42" s="80"/>
      <c r="HZ42" s="80"/>
      <c r="IA42" s="80"/>
      <c r="IB42" s="80"/>
      <c r="IC42" s="80"/>
      <c r="ID42" s="80"/>
      <c r="IE42" s="80"/>
      <c r="IF42" s="80"/>
      <c r="IG42" s="80"/>
      <c r="IH42" s="80"/>
      <c r="II42" s="80"/>
      <c r="IJ42" s="80"/>
      <c r="IK42" s="80"/>
      <c r="IL42" s="80"/>
      <c r="IM42" s="80"/>
      <c r="IN42" s="80"/>
      <c r="IO42" s="80"/>
      <c r="IP42" s="80"/>
      <c r="IQ42" s="80"/>
      <c r="IR42" s="80"/>
      <c r="IS42" s="80"/>
      <c r="IT42" s="80"/>
      <c r="IU42" s="80"/>
    </row>
    <row r="43" spans="1:255" s="85" customFormat="1" ht="13.8">
      <c r="A43" s="71"/>
      <c r="B43" s="92" t="str">
        <f>+ROI!C68</f>
        <v>Phone: 800-945-2644</v>
      </c>
      <c r="C43" s="71"/>
      <c r="D43" s="71"/>
      <c r="E43" s="71"/>
      <c r="F43" s="71"/>
      <c r="G43" s="71"/>
      <c r="H43" s="71"/>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c r="DZ43" s="80"/>
      <c r="EA43" s="80"/>
      <c r="EB43" s="80"/>
      <c r="EC43" s="80"/>
      <c r="ED43" s="80"/>
      <c r="EE43" s="80"/>
      <c r="EF43" s="80"/>
      <c r="EG43" s="80"/>
      <c r="EH43" s="80"/>
      <c r="EI43" s="80"/>
      <c r="EJ43" s="80"/>
      <c r="EK43" s="80"/>
      <c r="EL43" s="80"/>
      <c r="EM43" s="80"/>
      <c r="EN43" s="80"/>
      <c r="EO43" s="80"/>
      <c r="EP43" s="80"/>
      <c r="EQ43" s="80"/>
      <c r="ER43" s="80"/>
      <c r="ES43" s="80"/>
      <c r="ET43" s="80"/>
      <c r="EU43" s="80"/>
      <c r="EV43" s="80"/>
      <c r="EW43" s="80"/>
      <c r="EX43" s="80"/>
      <c r="EY43" s="80"/>
      <c r="EZ43" s="80"/>
      <c r="FA43" s="80"/>
      <c r="FB43" s="80"/>
      <c r="FC43" s="80"/>
      <c r="FD43" s="80"/>
      <c r="FE43" s="80"/>
      <c r="FF43" s="80"/>
      <c r="FG43" s="80"/>
      <c r="FH43" s="80"/>
      <c r="FI43" s="80"/>
      <c r="FJ43" s="80"/>
      <c r="FK43" s="80"/>
      <c r="FL43" s="80"/>
      <c r="FM43" s="80"/>
      <c r="FN43" s="80"/>
      <c r="FO43" s="80"/>
      <c r="FP43" s="80"/>
      <c r="FQ43" s="80"/>
      <c r="FR43" s="80"/>
      <c r="FS43" s="80"/>
      <c r="FT43" s="80"/>
      <c r="FU43" s="80"/>
      <c r="FV43" s="80"/>
      <c r="FW43" s="80"/>
      <c r="FX43" s="80"/>
      <c r="FY43" s="80"/>
      <c r="FZ43" s="80"/>
      <c r="GA43" s="80"/>
      <c r="GB43" s="80"/>
      <c r="GC43" s="80"/>
      <c r="GD43" s="80"/>
      <c r="GE43" s="80"/>
      <c r="GF43" s="80"/>
      <c r="GG43" s="80"/>
      <c r="GH43" s="80"/>
      <c r="GI43" s="80"/>
      <c r="GJ43" s="80"/>
      <c r="GK43" s="80"/>
      <c r="GL43" s="80"/>
      <c r="GM43" s="80"/>
      <c r="GN43" s="80"/>
      <c r="GO43" s="80"/>
      <c r="GP43" s="80"/>
      <c r="GQ43" s="80"/>
      <c r="GR43" s="80"/>
      <c r="GS43" s="80"/>
      <c r="GT43" s="80"/>
      <c r="GU43" s="80"/>
      <c r="GV43" s="80"/>
      <c r="GW43" s="80"/>
      <c r="GX43" s="80"/>
      <c r="GY43" s="80"/>
      <c r="GZ43" s="80"/>
      <c r="HA43" s="80"/>
      <c r="HB43" s="80"/>
      <c r="HC43" s="80"/>
      <c r="HD43" s="80"/>
      <c r="HE43" s="80"/>
      <c r="HF43" s="80"/>
      <c r="HG43" s="80"/>
      <c r="HH43" s="80"/>
      <c r="HI43" s="80"/>
      <c r="HJ43" s="80"/>
      <c r="HK43" s="80"/>
      <c r="HL43" s="80"/>
      <c r="HM43" s="80"/>
      <c r="HN43" s="80"/>
      <c r="HO43" s="80"/>
      <c r="HP43" s="80"/>
      <c r="HQ43" s="80"/>
      <c r="HR43" s="80"/>
      <c r="HS43" s="80"/>
      <c r="HT43" s="80"/>
      <c r="HU43" s="80"/>
      <c r="HV43" s="80"/>
      <c r="HW43" s="80"/>
      <c r="HX43" s="80"/>
      <c r="HY43" s="80"/>
      <c r="HZ43" s="80"/>
      <c r="IA43" s="80"/>
      <c r="IB43" s="80"/>
      <c r="IC43" s="80"/>
      <c r="ID43" s="80"/>
      <c r="IE43" s="80"/>
      <c r="IF43" s="80"/>
      <c r="IG43" s="80"/>
      <c r="IH43" s="80"/>
      <c r="II43" s="80"/>
      <c r="IJ43" s="80"/>
      <c r="IK43" s="80"/>
      <c r="IL43" s="80"/>
      <c r="IM43" s="80"/>
      <c r="IN43" s="80"/>
      <c r="IO43" s="80"/>
      <c r="IP43" s="80"/>
      <c r="IQ43" s="80"/>
      <c r="IR43" s="80"/>
      <c r="IS43" s="80"/>
      <c r="IT43" s="80"/>
      <c r="IU43" s="80"/>
    </row>
    <row r="44" spans="1:255" s="85" customFormat="1" ht="13.8">
      <c r="A44" s="71"/>
      <c r="B44" s="92" t="s">
        <v>81</v>
      </c>
      <c r="C44" s="71"/>
      <c r="D44" s="71"/>
      <c r="E44" s="71"/>
      <c r="F44" s="71"/>
      <c r="G44" s="71"/>
      <c r="H44" s="71"/>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c r="CC44" s="80"/>
      <c r="CD44" s="80"/>
      <c r="CE44" s="80"/>
      <c r="CF44" s="80"/>
      <c r="CG44" s="80"/>
      <c r="CH44" s="80"/>
      <c r="CI44" s="80"/>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I44" s="80"/>
      <c r="DJ44" s="80"/>
      <c r="DK44" s="80"/>
      <c r="DL44" s="80"/>
      <c r="DM44" s="80"/>
      <c r="DN44" s="80"/>
      <c r="DO44" s="80"/>
      <c r="DP44" s="80"/>
      <c r="DQ44" s="80"/>
      <c r="DR44" s="80"/>
      <c r="DS44" s="80"/>
      <c r="DT44" s="80"/>
      <c r="DU44" s="80"/>
      <c r="DV44" s="80"/>
      <c r="DW44" s="80"/>
      <c r="DX44" s="80"/>
      <c r="DY44" s="80"/>
      <c r="DZ44" s="80"/>
      <c r="EA44" s="80"/>
      <c r="EB44" s="80"/>
      <c r="EC44" s="80"/>
      <c r="ED44" s="80"/>
      <c r="EE44" s="80"/>
      <c r="EF44" s="80"/>
      <c r="EG44" s="80"/>
      <c r="EH44" s="80"/>
      <c r="EI44" s="80"/>
      <c r="EJ44" s="80"/>
      <c r="EK44" s="80"/>
      <c r="EL44" s="80"/>
      <c r="EM44" s="80"/>
      <c r="EN44" s="80"/>
      <c r="EO44" s="80"/>
      <c r="EP44" s="80"/>
      <c r="EQ44" s="80"/>
      <c r="ER44" s="80"/>
      <c r="ES44" s="80"/>
      <c r="ET44" s="80"/>
      <c r="EU44" s="80"/>
      <c r="EV44" s="80"/>
      <c r="EW44" s="80"/>
      <c r="EX44" s="80"/>
      <c r="EY44" s="80"/>
      <c r="EZ44" s="80"/>
      <c r="FA44" s="80"/>
      <c r="FB44" s="80"/>
      <c r="FC44" s="80"/>
      <c r="FD44" s="80"/>
      <c r="FE44" s="80"/>
      <c r="FF44" s="80"/>
      <c r="FG44" s="80"/>
      <c r="FH44" s="80"/>
      <c r="FI44" s="80"/>
      <c r="FJ44" s="80"/>
      <c r="FK44" s="80"/>
      <c r="FL44" s="80"/>
      <c r="FM44" s="80"/>
      <c r="FN44" s="80"/>
      <c r="FO44" s="80"/>
      <c r="FP44" s="80"/>
      <c r="FQ44" s="80"/>
      <c r="FR44" s="80"/>
      <c r="FS44" s="80"/>
      <c r="FT44" s="80"/>
      <c r="FU44" s="80"/>
      <c r="FV44" s="80"/>
      <c r="FW44" s="80"/>
      <c r="FX44" s="80"/>
      <c r="FY44" s="80"/>
      <c r="FZ44" s="80"/>
      <c r="GA44" s="80"/>
      <c r="GB44" s="80"/>
      <c r="GC44" s="80"/>
      <c r="GD44" s="80"/>
      <c r="GE44" s="80"/>
      <c r="GF44" s="80"/>
      <c r="GG44" s="80"/>
      <c r="GH44" s="80"/>
      <c r="GI44" s="80"/>
      <c r="GJ44" s="80"/>
      <c r="GK44" s="80"/>
      <c r="GL44" s="80"/>
      <c r="GM44" s="80"/>
      <c r="GN44" s="80"/>
      <c r="GO44" s="80"/>
      <c r="GP44" s="80"/>
      <c r="GQ44" s="80"/>
      <c r="GR44" s="80"/>
      <c r="GS44" s="80"/>
      <c r="GT44" s="80"/>
      <c r="GU44" s="80"/>
      <c r="GV44" s="80"/>
      <c r="GW44" s="80"/>
      <c r="GX44" s="80"/>
      <c r="GY44" s="80"/>
      <c r="GZ44" s="80"/>
      <c r="HA44" s="80"/>
      <c r="HB44" s="80"/>
      <c r="HC44" s="80"/>
      <c r="HD44" s="80"/>
      <c r="HE44" s="80"/>
      <c r="HF44" s="80"/>
      <c r="HG44" s="80"/>
      <c r="HH44" s="80"/>
      <c r="HI44" s="80"/>
      <c r="HJ44" s="80"/>
      <c r="HK44" s="80"/>
      <c r="HL44" s="80"/>
      <c r="HM44" s="80"/>
      <c r="HN44" s="80"/>
      <c r="HO44" s="80"/>
      <c r="HP44" s="80"/>
      <c r="HQ44" s="80"/>
      <c r="HR44" s="80"/>
      <c r="HS44" s="80"/>
      <c r="HT44" s="80"/>
      <c r="HU44" s="80"/>
      <c r="HV44" s="80"/>
      <c r="HW44" s="80"/>
      <c r="HX44" s="80"/>
      <c r="HY44" s="80"/>
      <c r="HZ44" s="80"/>
      <c r="IA44" s="80"/>
      <c r="IB44" s="80"/>
      <c r="IC44" s="80"/>
      <c r="ID44" s="80"/>
      <c r="IE44" s="80"/>
      <c r="IF44" s="80"/>
      <c r="IG44" s="80"/>
      <c r="IH44" s="80"/>
      <c r="II44" s="80"/>
      <c r="IJ44" s="80"/>
      <c r="IK44" s="80"/>
      <c r="IL44" s="80"/>
      <c r="IM44" s="80"/>
      <c r="IN44" s="80"/>
      <c r="IO44" s="80"/>
      <c r="IP44" s="80"/>
      <c r="IQ44" s="80"/>
      <c r="IR44" s="80"/>
      <c r="IS44" s="80"/>
      <c r="IT44" s="80"/>
      <c r="IU44" s="80"/>
    </row>
    <row r="45" spans="1:255" s="85" customFormat="1" ht="13.2">
      <c r="A45" s="71"/>
      <c r="B45" s="91" t="s">
        <v>98</v>
      </c>
      <c r="C45" s="71"/>
      <c r="D45" s="71"/>
      <c r="E45" s="71"/>
      <c r="F45" s="71"/>
      <c r="G45" s="71"/>
      <c r="H45" s="71"/>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c r="CC45" s="80"/>
      <c r="CD45" s="80"/>
      <c r="CE45" s="80"/>
      <c r="CF45" s="80"/>
      <c r="CG45" s="80"/>
      <c r="CH45" s="80"/>
      <c r="CI45" s="80"/>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0"/>
      <c r="DH45" s="80"/>
      <c r="DI45" s="80"/>
      <c r="DJ45" s="80"/>
      <c r="DK45" s="80"/>
      <c r="DL45" s="80"/>
      <c r="DM45" s="80"/>
      <c r="DN45" s="80"/>
      <c r="DO45" s="80"/>
      <c r="DP45" s="80"/>
      <c r="DQ45" s="80"/>
      <c r="DR45" s="80"/>
      <c r="DS45" s="80"/>
      <c r="DT45" s="80"/>
      <c r="DU45" s="80"/>
      <c r="DV45" s="80"/>
      <c r="DW45" s="80"/>
      <c r="DX45" s="80"/>
      <c r="DY45" s="80"/>
      <c r="DZ45" s="80"/>
      <c r="EA45" s="80"/>
      <c r="EB45" s="80"/>
      <c r="EC45" s="80"/>
      <c r="ED45" s="80"/>
      <c r="EE45" s="80"/>
      <c r="EF45" s="80"/>
      <c r="EG45" s="80"/>
      <c r="EH45" s="80"/>
      <c r="EI45" s="80"/>
      <c r="EJ45" s="80"/>
      <c r="EK45" s="80"/>
      <c r="EL45" s="80"/>
      <c r="EM45" s="80"/>
      <c r="EN45" s="80"/>
      <c r="EO45" s="80"/>
      <c r="EP45" s="80"/>
      <c r="EQ45" s="80"/>
      <c r="ER45" s="80"/>
      <c r="ES45" s="80"/>
      <c r="ET45" s="80"/>
      <c r="EU45" s="80"/>
      <c r="EV45" s="80"/>
      <c r="EW45" s="80"/>
      <c r="EX45" s="80"/>
      <c r="EY45" s="80"/>
      <c r="EZ45" s="80"/>
      <c r="FA45" s="80"/>
      <c r="FB45" s="80"/>
      <c r="FC45" s="80"/>
      <c r="FD45" s="80"/>
      <c r="FE45" s="80"/>
      <c r="FF45" s="80"/>
      <c r="FG45" s="80"/>
      <c r="FH45" s="80"/>
      <c r="FI45" s="80"/>
      <c r="FJ45" s="80"/>
      <c r="FK45" s="80"/>
      <c r="FL45" s="80"/>
      <c r="FM45" s="80"/>
      <c r="FN45" s="80"/>
      <c r="FO45" s="80"/>
      <c r="FP45" s="80"/>
      <c r="FQ45" s="80"/>
      <c r="FR45" s="80"/>
      <c r="FS45" s="80"/>
      <c r="FT45" s="80"/>
      <c r="FU45" s="80"/>
      <c r="FV45" s="80"/>
      <c r="FW45" s="80"/>
      <c r="FX45" s="80"/>
      <c r="FY45" s="80"/>
      <c r="FZ45" s="80"/>
      <c r="GA45" s="80"/>
      <c r="GB45" s="80"/>
      <c r="GC45" s="80"/>
      <c r="GD45" s="80"/>
      <c r="GE45" s="80"/>
      <c r="GF45" s="80"/>
      <c r="GG45" s="80"/>
      <c r="GH45" s="80"/>
      <c r="GI45" s="80"/>
      <c r="GJ45" s="80"/>
      <c r="GK45" s="80"/>
      <c r="GL45" s="80"/>
      <c r="GM45" s="80"/>
      <c r="GN45" s="80"/>
      <c r="GO45" s="80"/>
      <c r="GP45" s="80"/>
      <c r="GQ45" s="80"/>
      <c r="GR45" s="80"/>
      <c r="GS45" s="80"/>
      <c r="GT45" s="80"/>
      <c r="GU45" s="80"/>
      <c r="GV45" s="80"/>
      <c r="GW45" s="80"/>
      <c r="GX45" s="80"/>
      <c r="GY45" s="80"/>
      <c r="GZ45" s="80"/>
      <c r="HA45" s="80"/>
      <c r="HB45" s="80"/>
      <c r="HC45" s="80"/>
      <c r="HD45" s="80"/>
      <c r="HE45" s="80"/>
      <c r="HF45" s="80"/>
      <c r="HG45" s="80"/>
      <c r="HH45" s="80"/>
      <c r="HI45" s="80"/>
      <c r="HJ45" s="80"/>
      <c r="HK45" s="80"/>
      <c r="HL45" s="80"/>
      <c r="HM45" s="80"/>
      <c r="HN45" s="80"/>
      <c r="HO45" s="80"/>
      <c r="HP45" s="80"/>
      <c r="HQ45" s="80"/>
      <c r="HR45" s="80"/>
      <c r="HS45" s="80"/>
      <c r="HT45" s="80"/>
      <c r="HU45" s="80"/>
      <c r="HV45" s="80"/>
      <c r="HW45" s="80"/>
      <c r="HX45" s="80"/>
      <c r="HY45" s="80"/>
      <c r="HZ45" s="80"/>
      <c r="IA45" s="80"/>
      <c r="IB45" s="80"/>
      <c r="IC45" s="80"/>
      <c r="ID45" s="80"/>
      <c r="IE45" s="80"/>
      <c r="IF45" s="80"/>
      <c r="IG45" s="80"/>
      <c r="IH45" s="80"/>
      <c r="II45" s="80"/>
      <c r="IJ45" s="80"/>
      <c r="IK45" s="80"/>
      <c r="IL45" s="80"/>
      <c r="IM45" s="80"/>
      <c r="IN45" s="80"/>
      <c r="IO45" s="80"/>
      <c r="IP45" s="80"/>
      <c r="IQ45" s="80"/>
      <c r="IR45" s="80"/>
      <c r="IS45" s="80"/>
      <c r="IT45" s="80"/>
      <c r="IU45" s="80"/>
    </row>
    <row r="46" spans="1:255" s="85" customFormat="1" ht="13.2">
      <c r="A46" s="71"/>
      <c r="C46" s="71"/>
      <c r="D46" s="71"/>
      <c r="E46" s="71"/>
      <c r="F46" s="71"/>
      <c r="G46" s="71"/>
      <c r="H46" s="71"/>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c r="FF46" s="80"/>
      <c r="FG46" s="80"/>
      <c r="FH46" s="80"/>
      <c r="FI46" s="80"/>
      <c r="FJ46" s="80"/>
      <c r="FK46" s="80"/>
      <c r="FL46" s="80"/>
      <c r="FM46" s="80"/>
      <c r="FN46" s="80"/>
      <c r="FO46" s="80"/>
      <c r="FP46" s="80"/>
      <c r="FQ46" s="80"/>
      <c r="FR46" s="80"/>
      <c r="FS46" s="80"/>
      <c r="FT46" s="80"/>
      <c r="FU46" s="80"/>
      <c r="FV46" s="80"/>
      <c r="FW46" s="80"/>
      <c r="FX46" s="80"/>
      <c r="FY46" s="80"/>
      <c r="FZ46" s="80"/>
      <c r="GA46" s="80"/>
      <c r="GB46" s="80"/>
      <c r="GC46" s="80"/>
      <c r="GD46" s="80"/>
      <c r="GE46" s="80"/>
      <c r="GF46" s="80"/>
      <c r="GG46" s="80"/>
      <c r="GH46" s="80"/>
      <c r="GI46" s="80"/>
      <c r="GJ46" s="80"/>
      <c r="GK46" s="80"/>
      <c r="GL46" s="80"/>
      <c r="GM46" s="80"/>
      <c r="GN46" s="80"/>
      <c r="GO46" s="80"/>
      <c r="GP46" s="80"/>
      <c r="GQ46" s="80"/>
      <c r="GR46" s="80"/>
      <c r="GS46" s="80"/>
      <c r="GT46" s="80"/>
      <c r="GU46" s="80"/>
      <c r="GV46" s="80"/>
      <c r="GW46" s="80"/>
      <c r="GX46" s="80"/>
      <c r="GY46" s="80"/>
      <c r="GZ46" s="80"/>
      <c r="HA46" s="80"/>
      <c r="HB46" s="80"/>
      <c r="HC46" s="80"/>
      <c r="HD46" s="80"/>
      <c r="HE46" s="80"/>
      <c r="HF46" s="80"/>
      <c r="HG46" s="80"/>
      <c r="HH46" s="80"/>
      <c r="HI46" s="80"/>
      <c r="HJ46" s="80"/>
      <c r="HK46" s="80"/>
      <c r="HL46" s="80"/>
      <c r="HM46" s="80"/>
      <c r="HN46" s="80"/>
      <c r="HO46" s="80"/>
      <c r="HP46" s="80"/>
      <c r="HQ46" s="80"/>
      <c r="HR46" s="80"/>
      <c r="HS46" s="80"/>
      <c r="HT46" s="80"/>
      <c r="HU46" s="80"/>
      <c r="HV46" s="80"/>
      <c r="HW46" s="80"/>
      <c r="HX46" s="80"/>
      <c r="HY46" s="80"/>
      <c r="HZ46" s="80"/>
      <c r="IA46" s="80"/>
      <c r="IB46" s="80"/>
      <c r="IC46" s="80"/>
      <c r="ID46" s="80"/>
      <c r="IE46" s="80"/>
      <c r="IF46" s="80"/>
      <c r="IG46" s="80"/>
      <c r="IH46" s="80"/>
      <c r="II46" s="80"/>
      <c r="IJ46" s="80"/>
      <c r="IK46" s="80"/>
      <c r="IL46" s="80"/>
      <c r="IM46" s="80"/>
      <c r="IN46" s="80"/>
      <c r="IO46" s="80"/>
      <c r="IP46" s="80"/>
      <c r="IQ46" s="80"/>
      <c r="IR46" s="80"/>
      <c r="IS46" s="80"/>
      <c r="IT46" s="80"/>
      <c r="IU46" s="80"/>
    </row>
    <row r="47" spans="1:255" s="85" customFormat="1" ht="13.2">
      <c r="A47" s="71"/>
      <c r="B47" s="57"/>
      <c r="C47" s="57"/>
      <c r="D47" s="57"/>
      <c r="E47" s="57"/>
      <c r="F47" s="57"/>
      <c r="G47" s="57"/>
      <c r="H47" s="57"/>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c r="DB47" s="80"/>
      <c r="DC47" s="80"/>
      <c r="DD47" s="80"/>
      <c r="DE47" s="80"/>
      <c r="DF47" s="80"/>
      <c r="DG47" s="80"/>
      <c r="DH47" s="80"/>
      <c r="DI47" s="80"/>
      <c r="DJ47" s="80"/>
      <c r="DK47" s="80"/>
      <c r="DL47" s="80"/>
      <c r="DM47" s="80"/>
      <c r="DN47" s="80"/>
      <c r="DO47" s="80"/>
      <c r="DP47" s="80"/>
      <c r="DQ47" s="80"/>
      <c r="DR47" s="80"/>
      <c r="DS47" s="80"/>
      <c r="DT47" s="80"/>
      <c r="DU47" s="80"/>
      <c r="DV47" s="80"/>
      <c r="DW47" s="80"/>
      <c r="DX47" s="80"/>
      <c r="DY47" s="80"/>
      <c r="DZ47" s="80"/>
      <c r="EA47" s="80"/>
      <c r="EB47" s="80"/>
      <c r="EC47" s="80"/>
      <c r="ED47" s="80"/>
      <c r="EE47" s="80"/>
      <c r="EF47" s="80"/>
      <c r="EG47" s="80"/>
      <c r="EH47" s="80"/>
      <c r="EI47" s="80"/>
      <c r="EJ47" s="80"/>
      <c r="EK47" s="80"/>
      <c r="EL47" s="80"/>
      <c r="EM47" s="80"/>
      <c r="EN47" s="80"/>
      <c r="EO47" s="80"/>
      <c r="EP47" s="80"/>
      <c r="EQ47" s="80"/>
      <c r="ER47" s="80"/>
      <c r="ES47" s="80"/>
      <c r="ET47" s="80"/>
      <c r="EU47" s="80"/>
      <c r="EV47" s="80"/>
      <c r="EW47" s="80"/>
      <c r="EX47" s="80"/>
      <c r="EY47" s="80"/>
      <c r="EZ47" s="80"/>
      <c r="FA47" s="80"/>
      <c r="FB47" s="80"/>
      <c r="FC47" s="80"/>
      <c r="FD47" s="80"/>
      <c r="FE47" s="80"/>
      <c r="FF47" s="80"/>
      <c r="FG47" s="80"/>
      <c r="FH47" s="80"/>
      <c r="FI47" s="80"/>
      <c r="FJ47" s="80"/>
      <c r="FK47" s="80"/>
      <c r="FL47" s="80"/>
      <c r="FM47" s="80"/>
      <c r="FN47" s="80"/>
      <c r="FO47" s="80"/>
      <c r="FP47" s="80"/>
      <c r="FQ47" s="80"/>
      <c r="FR47" s="80"/>
      <c r="FS47" s="80"/>
      <c r="FT47" s="80"/>
      <c r="FU47" s="80"/>
      <c r="FV47" s="80"/>
      <c r="FW47" s="80"/>
      <c r="FX47" s="80"/>
      <c r="FY47" s="80"/>
      <c r="FZ47" s="80"/>
      <c r="GA47" s="80"/>
      <c r="GB47" s="80"/>
      <c r="GC47" s="80"/>
      <c r="GD47" s="80"/>
      <c r="GE47" s="80"/>
      <c r="GF47" s="80"/>
      <c r="GG47" s="80"/>
      <c r="GH47" s="80"/>
      <c r="GI47" s="80"/>
      <c r="GJ47" s="80"/>
      <c r="GK47" s="80"/>
      <c r="GL47" s="80"/>
      <c r="GM47" s="80"/>
      <c r="GN47" s="80"/>
      <c r="GO47" s="80"/>
      <c r="GP47" s="80"/>
      <c r="GQ47" s="80"/>
      <c r="GR47" s="80"/>
      <c r="GS47" s="80"/>
      <c r="GT47" s="80"/>
      <c r="GU47" s="80"/>
      <c r="GV47" s="80"/>
      <c r="GW47" s="80"/>
      <c r="GX47" s="80"/>
      <c r="GY47" s="80"/>
      <c r="GZ47" s="80"/>
      <c r="HA47" s="80"/>
      <c r="HB47" s="80"/>
      <c r="HC47" s="80"/>
      <c r="HD47" s="80"/>
      <c r="HE47" s="80"/>
      <c r="HF47" s="80"/>
      <c r="HG47" s="80"/>
      <c r="HH47" s="80"/>
      <c r="HI47" s="80"/>
      <c r="HJ47" s="80"/>
      <c r="HK47" s="80"/>
      <c r="HL47" s="80"/>
      <c r="HM47" s="80"/>
      <c r="HN47" s="80"/>
      <c r="HO47" s="80"/>
      <c r="HP47" s="80"/>
      <c r="HQ47" s="80"/>
      <c r="HR47" s="80"/>
      <c r="HS47" s="80"/>
      <c r="HT47" s="80"/>
      <c r="HU47" s="80"/>
      <c r="HV47" s="80"/>
      <c r="HW47" s="80"/>
      <c r="HX47" s="80"/>
      <c r="HY47" s="80"/>
      <c r="HZ47" s="80"/>
      <c r="IA47" s="80"/>
      <c r="IB47" s="80"/>
      <c r="IC47" s="80"/>
      <c r="ID47" s="80"/>
      <c r="IE47" s="80"/>
      <c r="IF47" s="80"/>
      <c r="IG47" s="80"/>
      <c r="IH47" s="80"/>
      <c r="II47" s="80"/>
      <c r="IJ47" s="80"/>
      <c r="IK47" s="80"/>
      <c r="IL47" s="80"/>
      <c r="IM47" s="80"/>
      <c r="IN47" s="80"/>
      <c r="IO47" s="80"/>
      <c r="IP47" s="80"/>
      <c r="IQ47" s="80"/>
      <c r="IR47" s="80"/>
      <c r="IS47" s="80"/>
      <c r="IT47" s="80"/>
      <c r="IU47" s="80"/>
    </row>
    <row r="48" spans="1:255" s="85" customFormat="1" ht="20.25" hidden="1" customHeight="1">
      <c r="A48" s="71"/>
      <c r="B48" s="57"/>
      <c r="C48" s="57"/>
      <c r="D48" s="57"/>
      <c r="E48" s="57"/>
      <c r="F48" s="57"/>
      <c r="G48" s="57"/>
      <c r="H48" s="57"/>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0"/>
      <c r="CI48" s="80"/>
      <c r="CJ48" s="80"/>
      <c r="CK48" s="80"/>
      <c r="CL48" s="80"/>
      <c r="CM48" s="80"/>
      <c r="CN48" s="80"/>
      <c r="CO48" s="80"/>
      <c r="CP48" s="80"/>
      <c r="CQ48" s="80"/>
      <c r="CR48" s="80"/>
      <c r="CS48" s="80"/>
      <c r="CT48" s="80"/>
      <c r="CU48" s="80"/>
      <c r="CV48" s="80"/>
      <c r="CW48" s="80"/>
      <c r="CX48" s="80"/>
      <c r="CY48" s="80"/>
      <c r="CZ48" s="80"/>
      <c r="DA48" s="80"/>
      <c r="DB48" s="80"/>
      <c r="DC48" s="80"/>
      <c r="DD48" s="80"/>
      <c r="DE48" s="80"/>
      <c r="DF48" s="80"/>
      <c r="DG48" s="80"/>
      <c r="DH48" s="80"/>
      <c r="DI48" s="80"/>
      <c r="DJ48" s="80"/>
      <c r="DK48" s="80"/>
      <c r="DL48" s="80"/>
      <c r="DM48" s="80"/>
      <c r="DN48" s="80"/>
      <c r="DO48" s="80"/>
      <c r="DP48" s="80"/>
      <c r="DQ48" s="80"/>
      <c r="DR48" s="80"/>
      <c r="DS48" s="80"/>
      <c r="DT48" s="80"/>
      <c r="DU48" s="80"/>
      <c r="DV48" s="80"/>
      <c r="DW48" s="80"/>
      <c r="DX48" s="80"/>
      <c r="DY48" s="80"/>
      <c r="DZ48" s="80"/>
      <c r="EA48" s="80"/>
      <c r="EB48" s="80"/>
      <c r="EC48" s="80"/>
      <c r="ED48" s="80"/>
      <c r="EE48" s="80"/>
      <c r="EF48" s="80"/>
      <c r="EG48" s="80"/>
      <c r="EH48" s="80"/>
      <c r="EI48" s="80"/>
      <c r="EJ48" s="80"/>
      <c r="EK48" s="80"/>
      <c r="EL48" s="80"/>
      <c r="EM48" s="80"/>
      <c r="EN48" s="80"/>
      <c r="EO48" s="80"/>
      <c r="EP48" s="80"/>
      <c r="EQ48" s="80"/>
      <c r="ER48" s="80"/>
      <c r="ES48" s="80"/>
      <c r="ET48" s="80"/>
      <c r="EU48" s="80"/>
      <c r="EV48" s="80"/>
      <c r="EW48" s="80"/>
      <c r="EX48" s="80"/>
      <c r="EY48" s="80"/>
      <c r="EZ48" s="80"/>
      <c r="FA48" s="80"/>
      <c r="FB48" s="80"/>
      <c r="FC48" s="80"/>
      <c r="FD48" s="80"/>
      <c r="FE48" s="80"/>
      <c r="FF48" s="80"/>
      <c r="FG48" s="80"/>
      <c r="FH48" s="80"/>
      <c r="FI48" s="80"/>
      <c r="FJ48" s="80"/>
      <c r="FK48" s="80"/>
      <c r="FL48" s="80"/>
      <c r="FM48" s="80"/>
      <c r="FN48" s="80"/>
      <c r="FO48" s="80"/>
      <c r="FP48" s="80"/>
      <c r="FQ48" s="80"/>
      <c r="FR48" s="80"/>
      <c r="FS48" s="80"/>
      <c r="FT48" s="80"/>
      <c r="FU48" s="80"/>
      <c r="FV48" s="80"/>
      <c r="FW48" s="80"/>
      <c r="FX48" s="80"/>
      <c r="FY48" s="80"/>
      <c r="FZ48" s="80"/>
      <c r="GA48" s="80"/>
      <c r="GB48" s="80"/>
      <c r="GC48" s="80"/>
      <c r="GD48" s="80"/>
      <c r="GE48" s="80"/>
      <c r="GF48" s="80"/>
      <c r="GG48" s="80"/>
      <c r="GH48" s="80"/>
      <c r="GI48" s="80"/>
      <c r="GJ48" s="80"/>
      <c r="GK48" s="80"/>
      <c r="GL48" s="80"/>
      <c r="GM48" s="80"/>
      <c r="GN48" s="80"/>
      <c r="GO48" s="80"/>
      <c r="GP48" s="80"/>
      <c r="GQ48" s="80"/>
      <c r="GR48" s="80"/>
      <c r="GS48" s="80"/>
      <c r="GT48" s="80"/>
      <c r="GU48" s="80"/>
      <c r="GV48" s="80"/>
      <c r="GW48" s="80"/>
      <c r="GX48" s="80"/>
      <c r="GY48" s="80"/>
      <c r="GZ48" s="80"/>
      <c r="HA48" s="80"/>
      <c r="HB48" s="80"/>
      <c r="HC48" s="80"/>
      <c r="HD48" s="80"/>
      <c r="HE48" s="80"/>
      <c r="HF48" s="80"/>
      <c r="HG48" s="80"/>
      <c r="HH48" s="80"/>
      <c r="HI48" s="80"/>
      <c r="HJ48" s="80"/>
      <c r="HK48" s="80"/>
      <c r="HL48" s="80"/>
      <c r="HM48" s="80"/>
      <c r="HN48" s="80"/>
      <c r="HO48" s="80"/>
      <c r="HP48" s="80"/>
      <c r="HQ48" s="80"/>
      <c r="HR48" s="80"/>
      <c r="HS48" s="80"/>
      <c r="HT48" s="80"/>
      <c r="HU48" s="80"/>
      <c r="HV48" s="80"/>
      <c r="HW48" s="80"/>
      <c r="HX48" s="80"/>
      <c r="HY48" s="80"/>
      <c r="HZ48" s="80"/>
      <c r="IA48" s="80"/>
      <c r="IB48" s="80"/>
      <c r="IC48" s="80"/>
      <c r="ID48" s="80"/>
      <c r="IE48" s="80"/>
      <c r="IF48" s="80"/>
      <c r="IG48" s="80"/>
      <c r="IH48" s="80"/>
      <c r="II48" s="80"/>
      <c r="IJ48" s="80"/>
      <c r="IK48" s="80"/>
      <c r="IL48" s="80"/>
      <c r="IM48" s="80"/>
      <c r="IN48" s="80"/>
      <c r="IO48" s="80"/>
      <c r="IP48" s="80"/>
      <c r="IQ48" s="80"/>
      <c r="IR48" s="80"/>
      <c r="IS48" s="80"/>
      <c r="IT48" s="80"/>
      <c r="IU48" s="80"/>
    </row>
    <row r="49" spans="1:255" s="85" customFormat="1" ht="12" hidden="1" customHeight="1">
      <c r="A49" s="71"/>
      <c r="B49" s="57"/>
      <c r="C49" s="57"/>
      <c r="D49" s="57"/>
      <c r="E49" s="57"/>
      <c r="H49" s="57"/>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c r="FC49" s="80"/>
      <c r="FD49" s="80"/>
      <c r="FE49" s="80"/>
      <c r="FF49" s="80"/>
      <c r="FG49" s="80"/>
      <c r="FH49" s="80"/>
      <c r="FI49" s="80"/>
      <c r="FJ49" s="80"/>
      <c r="FK49" s="80"/>
      <c r="FL49" s="80"/>
      <c r="FM49" s="80"/>
      <c r="FN49" s="80"/>
      <c r="FO49" s="80"/>
      <c r="FP49" s="80"/>
      <c r="FQ49" s="80"/>
      <c r="FR49" s="80"/>
      <c r="FS49" s="80"/>
      <c r="FT49" s="80"/>
      <c r="FU49" s="80"/>
      <c r="FV49" s="80"/>
      <c r="FW49" s="80"/>
      <c r="FX49" s="80"/>
      <c r="FY49" s="80"/>
      <c r="FZ49" s="80"/>
      <c r="GA49" s="80"/>
      <c r="GB49" s="80"/>
      <c r="GC49" s="80"/>
      <c r="GD49" s="80"/>
      <c r="GE49" s="80"/>
      <c r="GF49" s="80"/>
      <c r="GG49" s="80"/>
      <c r="GH49" s="80"/>
      <c r="GI49" s="80"/>
      <c r="GJ49" s="80"/>
      <c r="GK49" s="80"/>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row>
    <row r="50" spans="1:255" s="85" customFormat="1" ht="13.2" hidden="1">
      <c r="A50" s="71"/>
      <c r="B50" s="57"/>
      <c r="C50" s="57"/>
      <c r="D50" s="57"/>
      <c r="E50" s="57"/>
      <c r="H50" s="57"/>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c r="FF50" s="80"/>
      <c r="FG50" s="80"/>
      <c r="FH50" s="80"/>
      <c r="FI50" s="80"/>
      <c r="FJ50" s="80"/>
      <c r="FK50" s="80"/>
      <c r="FL50" s="80"/>
      <c r="FM50" s="80"/>
      <c r="FN50" s="80"/>
      <c r="FO50" s="80"/>
      <c r="FP50" s="80"/>
      <c r="FQ50" s="80"/>
      <c r="FR50" s="80"/>
      <c r="FS50" s="80"/>
      <c r="FT50" s="80"/>
      <c r="FU50" s="80"/>
      <c r="FV50" s="80"/>
      <c r="FW50" s="80"/>
      <c r="FX50" s="80"/>
      <c r="FY50" s="80"/>
      <c r="FZ50" s="80"/>
      <c r="GA50" s="80"/>
      <c r="GB50" s="80"/>
      <c r="GC50" s="80"/>
      <c r="GD50" s="80"/>
      <c r="GE50" s="80"/>
      <c r="GF50" s="80"/>
      <c r="GG50" s="80"/>
      <c r="GH50" s="80"/>
      <c r="GI50" s="80"/>
      <c r="GJ50" s="80"/>
      <c r="GK50" s="80"/>
      <c r="GL50" s="80"/>
      <c r="GM50" s="80"/>
      <c r="GN50" s="80"/>
      <c r="GO50" s="80"/>
      <c r="GP50" s="80"/>
      <c r="GQ50" s="80"/>
      <c r="GR50" s="80"/>
      <c r="GS50" s="80"/>
      <c r="GT50" s="80"/>
      <c r="GU50" s="80"/>
      <c r="GV50" s="80"/>
      <c r="GW50" s="80"/>
      <c r="GX50" s="80"/>
      <c r="GY50" s="80"/>
      <c r="GZ50" s="80"/>
      <c r="HA50" s="80"/>
      <c r="HB50" s="80"/>
      <c r="HC50" s="80"/>
      <c r="HD50" s="80"/>
      <c r="HE50" s="80"/>
      <c r="HF50" s="80"/>
      <c r="HG50" s="80"/>
      <c r="HH50" s="80"/>
      <c r="HI50" s="80"/>
      <c r="HJ50" s="80"/>
      <c r="HK50" s="80"/>
      <c r="HL50" s="80"/>
      <c r="HM50" s="80"/>
      <c r="HN50" s="80"/>
      <c r="HO50" s="80"/>
      <c r="HP50" s="80"/>
      <c r="HQ50" s="80"/>
      <c r="HR50" s="80"/>
      <c r="HS50" s="80"/>
      <c r="HT50" s="80"/>
      <c r="HU50" s="80"/>
      <c r="HV50" s="80"/>
      <c r="HW50" s="80"/>
      <c r="HX50" s="80"/>
      <c r="HY50" s="80"/>
      <c r="HZ50" s="80"/>
      <c r="IA50" s="80"/>
      <c r="IB50" s="80"/>
      <c r="IC50" s="80"/>
      <c r="ID50" s="80"/>
      <c r="IE50" s="80"/>
      <c r="IF50" s="80"/>
      <c r="IG50" s="80"/>
      <c r="IH50" s="80"/>
      <c r="II50" s="80"/>
      <c r="IJ50" s="80"/>
      <c r="IK50" s="80"/>
      <c r="IL50" s="80"/>
      <c r="IM50" s="80"/>
      <c r="IN50" s="80"/>
      <c r="IO50" s="80"/>
      <c r="IP50" s="80"/>
      <c r="IQ50" s="80"/>
      <c r="IR50" s="80"/>
      <c r="IS50" s="80"/>
      <c r="IT50" s="80"/>
      <c r="IU50" s="80"/>
    </row>
    <row r="51" spans="1:255" s="85" customFormat="1" ht="13.2" hidden="1">
      <c r="A51" s="71"/>
      <c r="B51"/>
      <c r="C51"/>
      <c r="D51"/>
      <c r="E51"/>
      <c r="F51"/>
      <c r="G51"/>
      <c r="H51"/>
      <c r="I51"/>
      <c r="J51"/>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c r="EN51" s="80"/>
      <c r="EO51" s="80"/>
      <c r="EP51" s="80"/>
      <c r="EQ51" s="80"/>
      <c r="ER51" s="80"/>
      <c r="ES51" s="80"/>
      <c r="ET51" s="80"/>
      <c r="EU51" s="80"/>
      <c r="EV51" s="80"/>
      <c r="EW51" s="80"/>
      <c r="EX51" s="80"/>
      <c r="EY51" s="80"/>
      <c r="EZ51" s="80"/>
      <c r="FA51" s="80"/>
      <c r="FB51" s="80"/>
      <c r="FC51" s="80"/>
      <c r="FD51" s="80"/>
      <c r="FE51" s="80"/>
      <c r="FF51" s="80"/>
      <c r="FG51" s="80"/>
      <c r="FH51" s="80"/>
      <c r="FI51" s="80"/>
      <c r="FJ51" s="80"/>
      <c r="FK51" s="80"/>
      <c r="FL51" s="80"/>
      <c r="FM51" s="80"/>
      <c r="FN51" s="80"/>
      <c r="FO51" s="80"/>
      <c r="FP51" s="80"/>
      <c r="FQ51" s="80"/>
      <c r="FR51" s="80"/>
      <c r="FS51" s="80"/>
      <c r="FT51" s="80"/>
      <c r="FU51" s="80"/>
      <c r="FV51" s="80"/>
      <c r="FW51" s="80"/>
      <c r="FX51" s="80"/>
      <c r="FY51" s="80"/>
      <c r="FZ51" s="80"/>
      <c r="GA51" s="80"/>
      <c r="GB51" s="80"/>
      <c r="GC51" s="80"/>
      <c r="GD51" s="80"/>
      <c r="GE51" s="80"/>
      <c r="GF51" s="80"/>
      <c r="GG51" s="80"/>
      <c r="GH51" s="80"/>
      <c r="GI51" s="80"/>
      <c r="GJ51" s="80"/>
      <c r="GK51" s="80"/>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row>
    <row r="52" spans="1:255" s="85" customFormat="1" ht="13.2" hidden="1">
      <c r="A52" s="71"/>
      <c r="B52"/>
      <c r="G52"/>
      <c r="H52"/>
      <c r="I52"/>
      <c r="J52"/>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c r="FF52" s="80"/>
      <c r="FG52" s="80"/>
      <c r="FH52" s="80"/>
      <c r="FI52" s="80"/>
      <c r="FJ52" s="80"/>
      <c r="FK52" s="80"/>
      <c r="FL52" s="80"/>
      <c r="FM52" s="80"/>
      <c r="FN52" s="80"/>
      <c r="FO52" s="80"/>
      <c r="FP52" s="80"/>
      <c r="FQ52" s="80"/>
      <c r="FR52" s="80"/>
      <c r="FS52" s="80"/>
      <c r="FT52" s="80"/>
      <c r="FU52" s="80"/>
      <c r="FV52" s="80"/>
      <c r="FW52" s="80"/>
      <c r="FX52" s="80"/>
      <c r="FY52" s="80"/>
      <c r="FZ52" s="80"/>
      <c r="GA52" s="80"/>
      <c r="GB52" s="80"/>
      <c r="GC52" s="80"/>
      <c r="GD52" s="80"/>
      <c r="GE52" s="80"/>
      <c r="GF52" s="80"/>
      <c r="GG52" s="80"/>
      <c r="GH52" s="80"/>
      <c r="GI52" s="80"/>
      <c r="GJ52" s="80"/>
      <c r="GK52" s="80"/>
      <c r="GL52" s="80"/>
      <c r="GM52" s="80"/>
      <c r="GN52" s="80"/>
      <c r="GO52" s="80"/>
      <c r="GP52" s="80"/>
      <c r="GQ52" s="80"/>
      <c r="GR52" s="80"/>
      <c r="GS52" s="80"/>
      <c r="GT52" s="80"/>
      <c r="GU52" s="80"/>
      <c r="GV52" s="80"/>
      <c r="GW52" s="80"/>
      <c r="GX52" s="80"/>
      <c r="GY52" s="80"/>
      <c r="GZ52" s="80"/>
      <c r="HA52" s="80"/>
      <c r="HB52" s="80"/>
      <c r="HC52" s="80"/>
      <c r="HD52" s="80"/>
      <c r="HE52" s="80"/>
      <c r="HF52" s="80"/>
      <c r="HG52" s="80"/>
      <c r="HH52" s="80"/>
      <c r="HI52" s="80"/>
      <c r="HJ52" s="80"/>
      <c r="HK52" s="80"/>
      <c r="HL52" s="80"/>
      <c r="HM52" s="80"/>
      <c r="HN52" s="80"/>
      <c r="HO52" s="80"/>
      <c r="HP52" s="80"/>
      <c r="HQ52" s="80"/>
      <c r="HR52" s="80"/>
      <c r="HS52" s="80"/>
      <c r="HT52" s="80"/>
      <c r="HU52" s="80"/>
      <c r="HV52" s="80"/>
      <c r="HW52" s="80"/>
      <c r="HX52" s="80"/>
      <c r="HY52" s="80"/>
      <c r="HZ52" s="80"/>
      <c r="IA52" s="80"/>
      <c r="IB52" s="80"/>
      <c r="IC52" s="80"/>
      <c r="ID52" s="80"/>
      <c r="IE52" s="80"/>
      <c r="IF52" s="80"/>
      <c r="IG52" s="80"/>
      <c r="IH52" s="80"/>
      <c r="II52" s="80"/>
      <c r="IJ52" s="80"/>
      <c r="IK52" s="80"/>
      <c r="IL52" s="80"/>
      <c r="IM52" s="80"/>
      <c r="IN52" s="80"/>
      <c r="IO52" s="80"/>
      <c r="IP52" s="80"/>
      <c r="IQ52" s="80"/>
      <c r="IR52" s="80"/>
      <c r="IS52" s="80"/>
      <c r="IT52" s="80"/>
      <c r="IU52" s="80"/>
    </row>
    <row r="53" spans="1:255" s="85" customFormat="1" ht="13.2" hidden="1">
      <c r="A53" s="71"/>
      <c r="B53"/>
      <c r="G53"/>
      <c r="H53"/>
      <c r="I53"/>
      <c r="J53"/>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c r="FF53" s="80"/>
      <c r="FG53" s="80"/>
      <c r="FH53" s="80"/>
      <c r="FI53" s="80"/>
      <c r="FJ53" s="80"/>
      <c r="FK53" s="80"/>
      <c r="FL53" s="80"/>
      <c r="FM53" s="80"/>
      <c r="FN53" s="80"/>
      <c r="FO53" s="80"/>
      <c r="FP53" s="80"/>
      <c r="FQ53" s="80"/>
      <c r="FR53" s="80"/>
      <c r="FS53" s="80"/>
      <c r="FT53" s="80"/>
      <c r="FU53" s="80"/>
      <c r="FV53" s="80"/>
      <c r="FW53" s="80"/>
      <c r="FX53" s="80"/>
      <c r="FY53" s="80"/>
      <c r="FZ53" s="80"/>
      <c r="GA53" s="80"/>
      <c r="GB53" s="80"/>
      <c r="GC53" s="80"/>
      <c r="GD53" s="80"/>
      <c r="GE53" s="80"/>
      <c r="GF53" s="80"/>
      <c r="GG53" s="80"/>
      <c r="GH53" s="80"/>
      <c r="GI53" s="80"/>
      <c r="GJ53" s="80"/>
      <c r="GK53" s="80"/>
      <c r="GL53" s="80"/>
      <c r="GM53" s="80"/>
      <c r="GN53" s="80"/>
      <c r="GO53" s="80"/>
      <c r="GP53" s="80"/>
      <c r="GQ53" s="80"/>
      <c r="GR53" s="80"/>
      <c r="GS53" s="80"/>
      <c r="GT53" s="80"/>
      <c r="GU53" s="80"/>
      <c r="GV53" s="80"/>
      <c r="GW53" s="80"/>
      <c r="GX53" s="80"/>
      <c r="GY53" s="80"/>
      <c r="GZ53" s="80"/>
      <c r="HA53" s="80"/>
      <c r="HB53" s="80"/>
      <c r="HC53" s="80"/>
      <c r="HD53" s="80"/>
      <c r="HE53" s="80"/>
      <c r="HF53" s="80"/>
      <c r="HG53" s="80"/>
      <c r="HH53" s="80"/>
      <c r="HI53" s="80"/>
      <c r="HJ53" s="80"/>
      <c r="HK53" s="80"/>
      <c r="HL53" s="80"/>
      <c r="HM53" s="80"/>
      <c r="HN53" s="80"/>
      <c r="HO53" s="80"/>
      <c r="HP53" s="80"/>
      <c r="HQ53" s="80"/>
      <c r="HR53" s="80"/>
      <c r="HS53" s="80"/>
      <c r="HT53" s="80"/>
      <c r="HU53" s="80"/>
      <c r="HV53" s="80"/>
      <c r="HW53" s="80"/>
      <c r="HX53" s="80"/>
      <c r="HY53" s="80"/>
      <c r="HZ53" s="80"/>
      <c r="IA53" s="80"/>
      <c r="IB53" s="80"/>
      <c r="IC53" s="80"/>
      <c r="ID53" s="80"/>
      <c r="IE53" s="80"/>
      <c r="IF53" s="80"/>
      <c r="IG53" s="80"/>
      <c r="IH53" s="80"/>
      <c r="II53" s="80"/>
      <c r="IJ53" s="80"/>
      <c r="IK53" s="80"/>
      <c r="IL53" s="80"/>
      <c r="IM53" s="80"/>
      <c r="IN53" s="80"/>
      <c r="IO53" s="80"/>
      <c r="IP53" s="80"/>
      <c r="IQ53" s="80"/>
      <c r="IR53" s="80"/>
      <c r="IS53" s="80"/>
      <c r="IT53" s="80"/>
      <c r="IU53" s="80"/>
    </row>
    <row r="54" spans="1:255" s="85" customFormat="1" ht="13.2" hidden="1">
      <c r="A54" s="71"/>
      <c r="B54"/>
      <c r="G54"/>
      <c r="H54"/>
      <c r="I54"/>
      <c r="J54"/>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DN54" s="80"/>
      <c r="DO54" s="80"/>
      <c r="DP54" s="80"/>
      <c r="DQ54" s="80"/>
      <c r="DR54" s="80"/>
      <c r="DS54" s="80"/>
      <c r="DT54" s="80"/>
      <c r="DU54" s="80"/>
      <c r="DV54" s="80"/>
      <c r="DW54" s="80"/>
      <c r="DX54" s="80"/>
      <c r="DY54" s="80"/>
      <c r="DZ54" s="80"/>
      <c r="EA54" s="80"/>
      <c r="EB54" s="80"/>
      <c r="EC54" s="80"/>
      <c r="ED54" s="80"/>
      <c r="EE54" s="80"/>
      <c r="EF54" s="80"/>
      <c r="EG54" s="80"/>
      <c r="EH54" s="80"/>
      <c r="EI54" s="80"/>
      <c r="EJ54" s="80"/>
      <c r="EK54" s="80"/>
      <c r="EL54" s="80"/>
      <c r="EM54" s="80"/>
      <c r="EN54" s="80"/>
      <c r="EO54" s="80"/>
      <c r="EP54" s="80"/>
      <c r="EQ54" s="80"/>
      <c r="ER54" s="80"/>
      <c r="ES54" s="80"/>
      <c r="ET54" s="80"/>
      <c r="EU54" s="80"/>
      <c r="EV54" s="80"/>
      <c r="EW54" s="80"/>
      <c r="EX54" s="80"/>
      <c r="EY54" s="80"/>
      <c r="EZ54" s="80"/>
      <c r="FA54" s="80"/>
      <c r="FB54" s="80"/>
      <c r="FC54" s="80"/>
      <c r="FD54" s="80"/>
      <c r="FE54" s="80"/>
      <c r="FF54" s="80"/>
      <c r="FG54" s="80"/>
      <c r="FH54" s="80"/>
      <c r="FI54" s="80"/>
      <c r="FJ54" s="80"/>
      <c r="FK54" s="80"/>
      <c r="FL54" s="80"/>
      <c r="FM54" s="80"/>
      <c r="FN54" s="80"/>
      <c r="FO54" s="80"/>
      <c r="FP54" s="80"/>
      <c r="FQ54" s="80"/>
      <c r="FR54" s="80"/>
      <c r="FS54" s="80"/>
      <c r="FT54" s="80"/>
      <c r="FU54" s="80"/>
      <c r="FV54" s="80"/>
      <c r="FW54" s="80"/>
      <c r="FX54" s="80"/>
      <c r="FY54" s="80"/>
      <c r="FZ54" s="80"/>
      <c r="GA54" s="80"/>
      <c r="GB54" s="80"/>
      <c r="GC54" s="80"/>
      <c r="GD54" s="80"/>
      <c r="GE54" s="80"/>
      <c r="GF54" s="80"/>
      <c r="GG54" s="80"/>
      <c r="GH54" s="80"/>
      <c r="GI54" s="80"/>
      <c r="GJ54" s="80"/>
      <c r="GK54" s="80"/>
      <c r="GL54" s="80"/>
      <c r="GM54" s="80"/>
      <c r="GN54" s="80"/>
      <c r="GO54" s="80"/>
      <c r="GP54" s="80"/>
      <c r="GQ54" s="80"/>
      <c r="GR54" s="80"/>
      <c r="GS54" s="80"/>
      <c r="GT54" s="80"/>
      <c r="GU54" s="80"/>
      <c r="GV54" s="80"/>
      <c r="GW54" s="80"/>
      <c r="GX54" s="80"/>
      <c r="GY54" s="80"/>
      <c r="GZ54" s="80"/>
      <c r="HA54" s="80"/>
      <c r="HB54" s="80"/>
      <c r="HC54" s="80"/>
      <c r="HD54" s="80"/>
      <c r="HE54" s="80"/>
      <c r="HF54" s="80"/>
      <c r="HG54" s="80"/>
      <c r="HH54" s="80"/>
      <c r="HI54" s="80"/>
      <c r="HJ54" s="80"/>
      <c r="HK54" s="80"/>
      <c r="HL54" s="80"/>
      <c r="HM54" s="80"/>
      <c r="HN54" s="80"/>
      <c r="HO54" s="80"/>
      <c r="HP54" s="80"/>
      <c r="HQ54" s="80"/>
      <c r="HR54" s="80"/>
      <c r="HS54" s="80"/>
      <c r="HT54" s="80"/>
      <c r="HU54" s="80"/>
      <c r="HV54" s="80"/>
      <c r="HW54" s="80"/>
      <c r="HX54" s="80"/>
      <c r="HY54" s="80"/>
      <c r="HZ54" s="80"/>
      <c r="IA54" s="80"/>
      <c r="IB54" s="80"/>
      <c r="IC54" s="80"/>
      <c r="ID54" s="80"/>
      <c r="IE54" s="80"/>
      <c r="IF54" s="80"/>
      <c r="IG54" s="80"/>
      <c r="IH54" s="80"/>
      <c r="II54" s="80"/>
      <c r="IJ54" s="80"/>
      <c r="IK54" s="80"/>
      <c r="IL54" s="80"/>
      <c r="IM54" s="80"/>
      <c r="IN54" s="80"/>
      <c r="IO54" s="80"/>
      <c r="IP54" s="80"/>
      <c r="IQ54" s="80"/>
      <c r="IR54" s="80"/>
      <c r="IS54" s="80"/>
      <c r="IT54" s="80"/>
      <c r="IU54" s="80"/>
    </row>
    <row r="55" spans="1:255" s="85" customFormat="1" ht="13.2" hidden="1">
      <c r="A55" s="71"/>
      <c r="B55"/>
      <c r="G55"/>
      <c r="H55"/>
      <c r="I55"/>
      <c r="J55"/>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DX55" s="80"/>
      <c r="DY55" s="80"/>
      <c r="DZ55" s="80"/>
      <c r="EA55" s="80"/>
      <c r="EB55" s="80"/>
      <c r="EC55" s="80"/>
      <c r="ED55" s="80"/>
      <c r="EE55" s="80"/>
      <c r="EF55" s="80"/>
      <c r="EG55" s="80"/>
      <c r="EH55" s="80"/>
      <c r="EI55" s="80"/>
      <c r="EJ55" s="80"/>
      <c r="EK55" s="80"/>
      <c r="EL55" s="80"/>
      <c r="EM55" s="80"/>
      <c r="EN55" s="80"/>
      <c r="EO55" s="80"/>
      <c r="EP55" s="80"/>
      <c r="EQ55" s="80"/>
      <c r="ER55" s="80"/>
      <c r="ES55" s="80"/>
      <c r="ET55" s="80"/>
      <c r="EU55" s="80"/>
      <c r="EV55" s="80"/>
      <c r="EW55" s="80"/>
      <c r="EX55" s="80"/>
      <c r="EY55" s="80"/>
      <c r="EZ55" s="80"/>
      <c r="FA55" s="80"/>
      <c r="FB55" s="80"/>
      <c r="FC55" s="80"/>
      <c r="FD55" s="80"/>
      <c r="FE55" s="80"/>
      <c r="FF55" s="80"/>
      <c r="FG55" s="80"/>
      <c r="FH55" s="80"/>
      <c r="FI55" s="80"/>
      <c r="FJ55" s="80"/>
      <c r="FK55" s="80"/>
      <c r="FL55" s="80"/>
      <c r="FM55" s="80"/>
      <c r="FN55" s="80"/>
      <c r="FO55" s="80"/>
      <c r="FP55" s="80"/>
      <c r="FQ55" s="80"/>
      <c r="FR55" s="80"/>
      <c r="FS55" s="80"/>
      <c r="FT55" s="80"/>
      <c r="FU55" s="80"/>
      <c r="FV55" s="80"/>
      <c r="FW55" s="80"/>
      <c r="FX55" s="80"/>
      <c r="FY55" s="80"/>
      <c r="FZ55" s="80"/>
      <c r="GA55" s="80"/>
      <c r="GB55" s="80"/>
      <c r="GC55" s="80"/>
      <c r="GD55" s="80"/>
      <c r="GE55" s="80"/>
      <c r="GF55" s="80"/>
      <c r="GG55" s="80"/>
      <c r="GH55" s="80"/>
      <c r="GI55" s="80"/>
      <c r="GJ55" s="80"/>
      <c r="GK55" s="80"/>
      <c r="GL55" s="80"/>
      <c r="GM55" s="80"/>
      <c r="GN55" s="80"/>
      <c r="GO55" s="80"/>
      <c r="GP55" s="80"/>
      <c r="GQ55" s="80"/>
      <c r="GR55" s="80"/>
      <c r="GS55" s="80"/>
      <c r="GT55" s="80"/>
      <c r="GU55" s="80"/>
      <c r="GV55" s="80"/>
      <c r="GW55" s="80"/>
      <c r="GX55" s="80"/>
      <c r="GY55" s="80"/>
      <c r="GZ55" s="80"/>
      <c r="HA55" s="80"/>
      <c r="HB55" s="80"/>
      <c r="HC55" s="80"/>
      <c r="HD55" s="80"/>
      <c r="HE55" s="80"/>
      <c r="HF55" s="80"/>
      <c r="HG55" s="80"/>
      <c r="HH55" s="80"/>
      <c r="HI55" s="80"/>
      <c r="HJ55" s="80"/>
      <c r="HK55" s="80"/>
      <c r="HL55" s="80"/>
      <c r="HM55" s="80"/>
      <c r="HN55" s="80"/>
      <c r="HO55" s="80"/>
      <c r="HP55" s="80"/>
      <c r="HQ55" s="80"/>
      <c r="HR55" s="80"/>
      <c r="HS55" s="80"/>
      <c r="HT55" s="80"/>
      <c r="HU55" s="80"/>
      <c r="HV55" s="80"/>
      <c r="HW55" s="80"/>
      <c r="HX55" s="80"/>
      <c r="HY55" s="80"/>
      <c r="HZ55" s="80"/>
      <c r="IA55" s="80"/>
      <c r="IB55" s="80"/>
      <c r="IC55" s="80"/>
      <c r="ID55" s="80"/>
      <c r="IE55" s="80"/>
      <c r="IF55" s="80"/>
      <c r="IG55" s="80"/>
      <c r="IH55" s="80"/>
      <c r="II55" s="80"/>
      <c r="IJ55" s="80"/>
      <c r="IK55" s="80"/>
      <c r="IL55" s="80"/>
      <c r="IM55" s="80"/>
      <c r="IN55" s="80"/>
      <c r="IO55" s="80"/>
      <c r="IP55" s="80"/>
      <c r="IQ55" s="80"/>
      <c r="IR55" s="80"/>
      <c r="IS55" s="80"/>
      <c r="IT55" s="80"/>
      <c r="IU55" s="80"/>
    </row>
    <row r="56" spans="1:255" s="85" customFormat="1" ht="13.2" hidden="1">
      <c r="A56" s="71"/>
      <c r="B56"/>
      <c r="G56"/>
      <c r="H56"/>
      <c r="I56"/>
      <c r="J56"/>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80"/>
      <c r="ED56" s="80"/>
      <c r="EE56" s="80"/>
      <c r="EF56" s="80"/>
      <c r="EG56" s="80"/>
      <c r="EH56" s="80"/>
      <c r="EI56" s="80"/>
      <c r="EJ56" s="80"/>
      <c r="EK56" s="80"/>
      <c r="EL56" s="80"/>
      <c r="EM56" s="80"/>
      <c r="EN56" s="80"/>
      <c r="EO56" s="80"/>
      <c r="EP56" s="80"/>
      <c r="EQ56" s="80"/>
      <c r="ER56" s="80"/>
      <c r="ES56" s="80"/>
      <c r="ET56" s="80"/>
      <c r="EU56" s="80"/>
      <c r="EV56" s="80"/>
      <c r="EW56" s="80"/>
      <c r="EX56" s="80"/>
      <c r="EY56" s="80"/>
      <c r="EZ56" s="80"/>
      <c r="FA56" s="80"/>
      <c r="FB56" s="80"/>
      <c r="FC56" s="80"/>
      <c r="FD56" s="80"/>
      <c r="FE56" s="80"/>
      <c r="FF56" s="80"/>
      <c r="FG56" s="80"/>
      <c r="FH56" s="80"/>
      <c r="FI56" s="80"/>
      <c r="FJ56" s="80"/>
      <c r="FK56" s="80"/>
      <c r="FL56" s="80"/>
      <c r="FM56" s="80"/>
      <c r="FN56" s="80"/>
      <c r="FO56" s="80"/>
      <c r="FP56" s="80"/>
      <c r="FQ56" s="80"/>
      <c r="FR56" s="80"/>
      <c r="FS56" s="80"/>
      <c r="FT56" s="80"/>
      <c r="FU56" s="80"/>
      <c r="FV56" s="80"/>
      <c r="FW56" s="80"/>
      <c r="FX56" s="80"/>
      <c r="FY56" s="80"/>
      <c r="FZ56" s="80"/>
      <c r="GA56" s="80"/>
      <c r="GB56" s="80"/>
      <c r="GC56" s="80"/>
      <c r="GD56" s="80"/>
      <c r="GE56" s="80"/>
      <c r="GF56" s="80"/>
      <c r="GG56" s="80"/>
      <c r="GH56" s="80"/>
      <c r="GI56" s="80"/>
      <c r="GJ56" s="80"/>
      <c r="GK56" s="80"/>
      <c r="GL56" s="80"/>
      <c r="GM56" s="80"/>
      <c r="GN56" s="80"/>
      <c r="GO56" s="80"/>
      <c r="GP56" s="80"/>
      <c r="GQ56" s="80"/>
      <c r="GR56" s="80"/>
      <c r="GS56" s="80"/>
      <c r="GT56" s="80"/>
      <c r="GU56" s="80"/>
      <c r="GV56" s="80"/>
      <c r="GW56" s="80"/>
      <c r="GX56" s="80"/>
      <c r="GY56" s="80"/>
      <c r="GZ56" s="80"/>
      <c r="HA56" s="80"/>
      <c r="HB56" s="80"/>
      <c r="HC56" s="80"/>
      <c r="HD56" s="80"/>
      <c r="HE56" s="80"/>
      <c r="HF56" s="80"/>
      <c r="HG56" s="80"/>
      <c r="HH56" s="80"/>
      <c r="HI56" s="80"/>
      <c r="HJ56" s="80"/>
      <c r="HK56" s="80"/>
      <c r="HL56" s="80"/>
      <c r="HM56" s="80"/>
      <c r="HN56" s="80"/>
      <c r="HO56" s="80"/>
      <c r="HP56" s="80"/>
      <c r="HQ56" s="80"/>
      <c r="HR56" s="80"/>
      <c r="HS56" s="80"/>
      <c r="HT56" s="80"/>
      <c r="HU56" s="80"/>
      <c r="HV56" s="80"/>
      <c r="HW56" s="80"/>
      <c r="HX56" s="80"/>
      <c r="HY56" s="80"/>
      <c r="HZ56" s="80"/>
      <c r="IA56" s="80"/>
      <c r="IB56" s="80"/>
      <c r="IC56" s="80"/>
      <c r="ID56" s="80"/>
      <c r="IE56" s="80"/>
      <c r="IF56" s="80"/>
      <c r="IG56" s="80"/>
      <c r="IH56" s="80"/>
      <c r="II56" s="80"/>
      <c r="IJ56" s="80"/>
      <c r="IK56" s="80"/>
      <c r="IL56" s="80"/>
      <c r="IM56" s="80"/>
      <c r="IN56" s="80"/>
      <c r="IO56" s="80"/>
      <c r="IP56" s="80"/>
      <c r="IQ56" s="80"/>
      <c r="IR56" s="80"/>
      <c r="IS56" s="80"/>
      <c r="IT56" s="80"/>
      <c r="IU56" s="80"/>
    </row>
    <row r="57" spans="1:255" s="85" customFormat="1" ht="13.2" hidden="1">
      <c r="A57" s="71"/>
      <c r="B57"/>
      <c r="G57"/>
      <c r="H57"/>
      <c r="I57"/>
      <c r="J57"/>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80"/>
      <c r="ED57" s="80"/>
      <c r="EE57" s="80"/>
      <c r="EF57" s="80"/>
      <c r="EG57" s="80"/>
      <c r="EH57" s="80"/>
      <c r="EI57" s="80"/>
      <c r="EJ57" s="80"/>
      <c r="EK57" s="80"/>
      <c r="EL57" s="80"/>
      <c r="EM57" s="80"/>
      <c r="EN57" s="80"/>
      <c r="EO57" s="80"/>
      <c r="EP57" s="80"/>
      <c r="EQ57" s="80"/>
      <c r="ER57" s="80"/>
      <c r="ES57" s="80"/>
      <c r="ET57" s="80"/>
      <c r="EU57" s="80"/>
      <c r="EV57" s="80"/>
      <c r="EW57" s="80"/>
      <c r="EX57" s="80"/>
      <c r="EY57" s="80"/>
      <c r="EZ57" s="80"/>
      <c r="FA57" s="80"/>
      <c r="FB57" s="80"/>
      <c r="FC57" s="80"/>
      <c r="FD57" s="80"/>
      <c r="FE57" s="80"/>
      <c r="FF57" s="80"/>
      <c r="FG57" s="80"/>
      <c r="FH57" s="80"/>
      <c r="FI57" s="80"/>
      <c r="FJ57" s="80"/>
      <c r="FK57" s="80"/>
      <c r="FL57" s="80"/>
      <c r="FM57" s="80"/>
      <c r="FN57" s="80"/>
      <c r="FO57" s="80"/>
      <c r="FP57" s="80"/>
      <c r="FQ57" s="80"/>
      <c r="FR57" s="80"/>
      <c r="FS57" s="80"/>
      <c r="FT57" s="80"/>
      <c r="FU57" s="80"/>
      <c r="FV57" s="80"/>
      <c r="FW57" s="80"/>
      <c r="FX57" s="80"/>
      <c r="FY57" s="80"/>
      <c r="FZ57" s="80"/>
      <c r="GA57" s="80"/>
      <c r="GB57" s="80"/>
      <c r="GC57" s="80"/>
      <c r="GD57" s="80"/>
      <c r="GE57" s="80"/>
      <c r="GF57" s="80"/>
      <c r="GG57" s="80"/>
      <c r="GH57" s="80"/>
      <c r="GI57" s="80"/>
      <c r="GJ57" s="80"/>
      <c r="GK57" s="80"/>
      <c r="GL57" s="80"/>
      <c r="GM57" s="80"/>
      <c r="GN57" s="80"/>
      <c r="GO57" s="80"/>
      <c r="GP57" s="80"/>
      <c r="GQ57" s="80"/>
      <c r="GR57" s="80"/>
      <c r="GS57" s="80"/>
      <c r="GT57" s="80"/>
      <c r="GU57" s="80"/>
      <c r="GV57" s="80"/>
      <c r="GW57" s="80"/>
      <c r="GX57" s="80"/>
      <c r="GY57" s="80"/>
      <c r="GZ57" s="80"/>
      <c r="HA57" s="80"/>
      <c r="HB57" s="80"/>
      <c r="HC57" s="80"/>
      <c r="HD57" s="80"/>
      <c r="HE57" s="80"/>
      <c r="HF57" s="80"/>
      <c r="HG57" s="80"/>
      <c r="HH57" s="80"/>
      <c r="HI57" s="80"/>
      <c r="HJ57" s="80"/>
      <c r="HK57" s="80"/>
      <c r="HL57" s="80"/>
      <c r="HM57" s="80"/>
      <c r="HN57" s="80"/>
      <c r="HO57" s="80"/>
      <c r="HP57" s="80"/>
      <c r="HQ57" s="80"/>
      <c r="HR57" s="80"/>
      <c r="HS57" s="80"/>
      <c r="HT57" s="80"/>
      <c r="HU57" s="80"/>
      <c r="HV57" s="80"/>
      <c r="HW57" s="80"/>
      <c r="HX57" s="80"/>
      <c r="HY57" s="80"/>
      <c r="HZ57" s="80"/>
      <c r="IA57" s="80"/>
      <c r="IB57" s="80"/>
      <c r="IC57" s="80"/>
      <c r="ID57" s="80"/>
      <c r="IE57" s="80"/>
      <c r="IF57" s="80"/>
      <c r="IG57" s="80"/>
      <c r="IH57" s="80"/>
      <c r="II57" s="80"/>
      <c r="IJ57" s="80"/>
      <c r="IK57" s="80"/>
      <c r="IL57" s="80"/>
      <c r="IM57" s="80"/>
      <c r="IN57" s="80"/>
      <c r="IO57" s="80"/>
      <c r="IP57" s="80"/>
      <c r="IQ57" s="80"/>
      <c r="IR57" s="80"/>
      <c r="IS57" s="80"/>
      <c r="IT57" s="80"/>
      <c r="IU57" s="80"/>
    </row>
    <row r="58" spans="1:255" s="85" customFormat="1" ht="13.2" hidden="1">
      <c r="A58" s="71"/>
      <c r="B58"/>
      <c r="C58"/>
      <c r="D58"/>
      <c r="E58"/>
      <c r="F58"/>
      <c r="G58"/>
      <c r="H58"/>
      <c r="I58"/>
      <c r="J58"/>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DX58" s="80"/>
      <c r="DY58" s="80"/>
      <c r="DZ58" s="80"/>
      <c r="EA58" s="80"/>
      <c r="EB58" s="80"/>
      <c r="EC58" s="80"/>
      <c r="ED58" s="80"/>
      <c r="EE58" s="80"/>
      <c r="EF58" s="80"/>
      <c r="EG58" s="80"/>
      <c r="EH58" s="80"/>
      <c r="EI58" s="80"/>
      <c r="EJ58" s="80"/>
      <c r="EK58" s="80"/>
      <c r="EL58" s="80"/>
      <c r="EM58" s="80"/>
      <c r="EN58" s="80"/>
      <c r="EO58" s="80"/>
      <c r="EP58" s="80"/>
      <c r="EQ58" s="80"/>
      <c r="ER58" s="80"/>
      <c r="ES58" s="80"/>
      <c r="ET58" s="80"/>
      <c r="EU58" s="80"/>
      <c r="EV58" s="80"/>
      <c r="EW58" s="80"/>
      <c r="EX58" s="80"/>
      <c r="EY58" s="80"/>
      <c r="EZ58" s="80"/>
      <c r="FA58" s="80"/>
      <c r="FB58" s="80"/>
      <c r="FC58" s="80"/>
      <c r="FD58" s="80"/>
      <c r="FE58" s="80"/>
      <c r="FF58" s="80"/>
      <c r="FG58" s="80"/>
      <c r="FH58" s="80"/>
      <c r="FI58" s="80"/>
      <c r="FJ58" s="80"/>
      <c r="FK58" s="80"/>
      <c r="FL58" s="80"/>
      <c r="FM58" s="80"/>
      <c r="FN58" s="80"/>
      <c r="FO58" s="80"/>
      <c r="FP58" s="80"/>
      <c r="FQ58" s="80"/>
      <c r="FR58" s="80"/>
      <c r="FS58" s="80"/>
      <c r="FT58" s="80"/>
      <c r="FU58" s="80"/>
      <c r="FV58" s="80"/>
      <c r="FW58" s="80"/>
      <c r="FX58" s="80"/>
      <c r="FY58" s="80"/>
      <c r="FZ58" s="80"/>
      <c r="GA58" s="80"/>
      <c r="GB58" s="80"/>
      <c r="GC58" s="80"/>
      <c r="GD58" s="80"/>
      <c r="GE58" s="80"/>
      <c r="GF58" s="80"/>
      <c r="GG58" s="80"/>
      <c r="GH58" s="80"/>
      <c r="GI58" s="80"/>
      <c r="GJ58" s="80"/>
      <c r="GK58" s="80"/>
      <c r="GL58" s="80"/>
      <c r="GM58" s="80"/>
      <c r="GN58" s="80"/>
      <c r="GO58" s="80"/>
      <c r="GP58" s="80"/>
      <c r="GQ58" s="80"/>
      <c r="GR58" s="80"/>
      <c r="GS58" s="80"/>
      <c r="GT58" s="80"/>
      <c r="GU58" s="80"/>
      <c r="GV58" s="80"/>
      <c r="GW58" s="80"/>
      <c r="GX58" s="80"/>
      <c r="GY58" s="80"/>
      <c r="GZ58" s="80"/>
      <c r="HA58" s="80"/>
      <c r="HB58" s="80"/>
      <c r="HC58" s="80"/>
      <c r="HD58" s="80"/>
      <c r="HE58" s="80"/>
      <c r="HF58" s="80"/>
      <c r="HG58" s="80"/>
      <c r="HH58" s="80"/>
      <c r="HI58" s="80"/>
      <c r="HJ58" s="80"/>
      <c r="HK58" s="80"/>
      <c r="HL58" s="80"/>
      <c r="HM58" s="80"/>
      <c r="HN58" s="80"/>
      <c r="HO58" s="80"/>
      <c r="HP58" s="80"/>
      <c r="HQ58" s="80"/>
      <c r="HR58" s="80"/>
      <c r="HS58" s="80"/>
      <c r="HT58" s="80"/>
      <c r="HU58" s="80"/>
      <c r="HV58" s="80"/>
      <c r="HW58" s="80"/>
      <c r="HX58" s="80"/>
      <c r="HY58" s="80"/>
      <c r="HZ58" s="80"/>
      <c r="IA58" s="80"/>
      <c r="IB58" s="80"/>
      <c r="IC58" s="80"/>
      <c r="ID58" s="80"/>
      <c r="IE58" s="80"/>
      <c r="IF58" s="80"/>
      <c r="IG58" s="80"/>
      <c r="IH58" s="80"/>
      <c r="II58" s="80"/>
      <c r="IJ58" s="80"/>
      <c r="IK58" s="80"/>
      <c r="IL58" s="80"/>
      <c r="IM58" s="80"/>
      <c r="IN58" s="80"/>
      <c r="IO58" s="80"/>
      <c r="IP58" s="80"/>
      <c r="IQ58" s="80"/>
      <c r="IR58" s="80"/>
      <c r="IS58" s="80"/>
      <c r="IT58" s="80"/>
      <c r="IU58" s="80"/>
    </row>
    <row r="59" spans="1:255" s="85" customFormat="1" ht="13.2" hidden="1">
      <c r="A59" s="71"/>
      <c r="B59"/>
      <c r="C59"/>
      <c r="D59"/>
      <c r="E59"/>
      <c r="F59"/>
      <c r="G59"/>
      <c r="H59"/>
      <c r="I59"/>
      <c r="J59"/>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0"/>
      <c r="EY59" s="80"/>
      <c r="EZ59" s="80"/>
      <c r="FA59" s="80"/>
      <c r="FB59" s="80"/>
      <c r="FC59" s="80"/>
      <c r="FD59" s="80"/>
      <c r="FE59" s="80"/>
      <c r="FF59" s="80"/>
      <c r="FG59" s="80"/>
      <c r="FH59" s="80"/>
      <c r="FI59" s="80"/>
      <c r="FJ59" s="80"/>
      <c r="FK59" s="80"/>
      <c r="FL59" s="80"/>
      <c r="FM59" s="80"/>
      <c r="FN59" s="80"/>
      <c r="FO59" s="80"/>
      <c r="FP59" s="80"/>
      <c r="FQ59" s="80"/>
      <c r="FR59" s="80"/>
      <c r="FS59" s="80"/>
      <c r="FT59" s="80"/>
      <c r="FU59" s="80"/>
      <c r="FV59" s="80"/>
      <c r="FW59" s="80"/>
      <c r="FX59" s="80"/>
      <c r="FY59" s="80"/>
      <c r="FZ59" s="80"/>
      <c r="GA59" s="80"/>
      <c r="GB59" s="80"/>
      <c r="GC59" s="80"/>
      <c r="GD59" s="80"/>
      <c r="GE59" s="80"/>
      <c r="GF59" s="80"/>
      <c r="GG59" s="80"/>
      <c r="GH59" s="80"/>
      <c r="GI59" s="80"/>
      <c r="GJ59" s="80"/>
      <c r="GK59" s="80"/>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row>
    <row r="60" spans="1:255" s="85" customFormat="1" ht="13.2" hidden="1">
      <c r="A60" s="71"/>
      <c r="B60"/>
      <c r="C60"/>
      <c r="D60"/>
      <c r="E60"/>
      <c r="F60"/>
      <c r="G60"/>
      <c r="H60"/>
      <c r="I60"/>
      <c r="J6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c r="EN60" s="80"/>
      <c r="EO60" s="80"/>
      <c r="EP60" s="80"/>
      <c r="EQ60" s="80"/>
      <c r="ER60" s="80"/>
      <c r="ES60" s="80"/>
      <c r="ET60" s="80"/>
      <c r="EU60" s="80"/>
      <c r="EV60" s="80"/>
      <c r="EW60" s="80"/>
      <c r="EX60" s="80"/>
      <c r="EY60" s="80"/>
      <c r="EZ60" s="80"/>
      <c r="FA60" s="80"/>
      <c r="FB60" s="80"/>
      <c r="FC60" s="80"/>
      <c r="FD60" s="80"/>
      <c r="FE60" s="80"/>
      <c r="FF60" s="80"/>
      <c r="FG60" s="80"/>
      <c r="FH60" s="80"/>
      <c r="FI60" s="80"/>
      <c r="FJ60" s="80"/>
      <c r="FK60" s="80"/>
      <c r="FL60" s="80"/>
      <c r="FM60" s="80"/>
      <c r="FN60" s="80"/>
      <c r="FO60" s="80"/>
      <c r="FP60" s="80"/>
      <c r="FQ60" s="80"/>
      <c r="FR60" s="80"/>
      <c r="FS60" s="80"/>
      <c r="FT60" s="80"/>
      <c r="FU60" s="80"/>
      <c r="FV60" s="80"/>
      <c r="FW60" s="80"/>
      <c r="FX60" s="80"/>
      <c r="FY60" s="80"/>
      <c r="FZ60" s="80"/>
      <c r="GA60" s="80"/>
      <c r="GB60" s="80"/>
      <c r="GC60" s="80"/>
      <c r="GD60" s="80"/>
      <c r="GE60" s="80"/>
      <c r="GF60" s="80"/>
      <c r="GG60" s="80"/>
      <c r="GH60" s="80"/>
      <c r="GI60" s="80"/>
      <c r="GJ60" s="80"/>
      <c r="GK60" s="80"/>
      <c r="GL60" s="80"/>
      <c r="GM60" s="80"/>
      <c r="GN60" s="80"/>
      <c r="GO60" s="80"/>
      <c r="GP60" s="80"/>
      <c r="GQ60" s="80"/>
      <c r="GR60" s="80"/>
      <c r="GS60" s="80"/>
      <c r="GT60" s="80"/>
      <c r="GU60" s="80"/>
      <c r="GV60" s="80"/>
      <c r="GW60" s="80"/>
      <c r="GX60" s="80"/>
      <c r="GY60" s="80"/>
      <c r="GZ60" s="80"/>
      <c r="HA60" s="80"/>
      <c r="HB60" s="80"/>
      <c r="HC60" s="80"/>
      <c r="HD60" s="80"/>
      <c r="HE60" s="80"/>
      <c r="HF60" s="80"/>
      <c r="HG60" s="80"/>
      <c r="HH60" s="80"/>
      <c r="HI60" s="80"/>
      <c r="HJ60" s="80"/>
      <c r="HK60" s="80"/>
      <c r="HL60" s="80"/>
      <c r="HM60" s="80"/>
      <c r="HN60" s="80"/>
      <c r="HO60" s="80"/>
      <c r="HP60" s="80"/>
      <c r="HQ60" s="80"/>
      <c r="HR60" s="80"/>
      <c r="HS60" s="80"/>
      <c r="HT60" s="80"/>
      <c r="HU60" s="80"/>
      <c r="HV60" s="80"/>
      <c r="HW60" s="80"/>
      <c r="HX60" s="80"/>
      <c r="HY60" s="80"/>
      <c r="HZ60" s="80"/>
      <c r="IA60" s="80"/>
      <c r="IB60" s="80"/>
      <c r="IC60" s="80"/>
      <c r="ID60" s="80"/>
      <c r="IE60" s="80"/>
      <c r="IF60" s="80"/>
      <c r="IG60" s="80"/>
      <c r="IH60" s="80"/>
      <c r="II60" s="80"/>
      <c r="IJ60" s="80"/>
      <c r="IK60" s="80"/>
      <c r="IL60" s="80"/>
      <c r="IM60" s="80"/>
      <c r="IN60" s="80"/>
      <c r="IO60" s="80"/>
      <c r="IP60" s="80"/>
      <c r="IQ60" s="80"/>
      <c r="IR60" s="80"/>
      <c r="IS60" s="80"/>
      <c r="IT60" s="80"/>
      <c r="IU60" s="80"/>
    </row>
    <row r="61" spans="1:255" s="85" customFormat="1" ht="13.2" hidden="1">
      <c r="A61" s="71"/>
      <c r="B61"/>
      <c r="C61"/>
      <c r="D61"/>
      <c r="E61"/>
      <c r="F61"/>
      <c r="G61"/>
      <c r="H61"/>
      <c r="I61"/>
      <c r="J61"/>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c r="EN61" s="80"/>
      <c r="EO61" s="80"/>
      <c r="EP61" s="80"/>
      <c r="EQ61" s="80"/>
      <c r="ER61" s="80"/>
      <c r="ES61" s="80"/>
      <c r="ET61" s="80"/>
      <c r="EU61" s="80"/>
      <c r="EV61" s="80"/>
      <c r="EW61" s="80"/>
      <c r="EX61" s="80"/>
      <c r="EY61" s="80"/>
      <c r="EZ61" s="80"/>
      <c r="FA61" s="80"/>
      <c r="FB61" s="80"/>
      <c r="FC61" s="80"/>
      <c r="FD61" s="80"/>
      <c r="FE61" s="80"/>
      <c r="FF61" s="80"/>
      <c r="FG61" s="80"/>
      <c r="FH61" s="80"/>
      <c r="FI61" s="80"/>
      <c r="FJ61" s="80"/>
      <c r="FK61" s="80"/>
      <c r="FL61" s="80"/>
      <c r="FM61" s="80"/>
      <c r="FN61" s="80"/>
      <c r="FO61" s="80"/>
      <c r="FP61" s="80"/>
      <c r="FQ61" s="80"/>
      <c r="FR61" s="80"/>
      <c r="FS61" s="80"/>
      <c r="FT61" s="80"/>
      <c r="FU61" s="80"/>
      <c r="FV61" s="80"/>
      <c r="FW61" s="80"/>
      <c r="FX61" s="80"/>
      <c r="FY61" s="80"/>
      <c r="FZ61" s="80"/>
      <c r="GA61" s="80"/>
      <c r="GB61" s="80"/>
      <c r="GC61" s="80"/>
      <c r="GD61" s="80"/>
      <c r="GE61" s="80"/>
      <c r="GF61" s="80"/>
      <c r="GG61" s="80"/>
      <c r="GH61" s="80"/>
      <c r="GI61" s="80"/>
      <c r="GJ61" s="80"/>
      <c r="GK61" s="80"/>
      <c r="GL61" s="80"/>
      <c r="GM61" s="80"/>
      <c r="GN61" s="80"/>
      <c r="GO61" s="80"/>
      <c r="GP61" s="80"/>
      <c r="GQ61" s="80"/>
      <c r="GR61" s="80"/>
      <c r="GS61" s="80"/>
      <c r="GT61" s="80"/>
      <c r="GU61" s="80"/>
      <c r="GV61" s="80"/>
      <c r="GW61" s="80"/>
      <c r="GX61" s="80"/>
      <c r="GY61" s="80"/>
      <c r="GZ61" s="80"/>
      <c r="HA61" s="80"/>
      <c r="HB61" s="80"/>
      <c r="HC61" s="80"/>
      <c r="HD61" s="80"/>
      <c r="HE61" s="80"/>
      <c r="HF61" s="80"/>
      <c r="HG61" s="80"/>
      <c r="HH61" s="80"/>
      <c r="HI61" s="80"/>
      <c r="HJ61" s="80"/>
      <c r="HK61" s="80"/>
      <c r="HL61" s="80"/>
      <c r="HM61" s="80"/>
      <c r="HN61" s="80"/>
      <c r="HO61" s="80"/>
      <c r="HP61" s="80"/>
      <c r="HQ61" s="80"/>
      <c r="HR61" s="80"/>
      <c r="HS61" s="80"/>
      <c r="HT61" s="80"/>
      <c r="HU61" s="80"/>
      <c r="HV61" s="80"/>
      <c r="HW61" s="80"/>
      <c r="HX61" s="80"/>
      <c r="HY61" s="80"/>
      <c r="HZ61" s="80"/>
      <c r="IA61" s="80"/>
      <c r="IB61" s="80"/>
      <c r="IC61" s="80"/>
      <c r="ID61" s="80"/>
      <c r="IE61" s="80"/>
      <c r="IF61" s="80"/>
      <c r="IG61" s="80"/>
      <c r="IH61" s="80"/>
      <c r="II61" s="80"/>
      <c r="IJ61" s="80"/>
      <c r="IK61" s="80"/>
      <c r="IL61" s="80"/>
      <c r="IM61" s="80"/>
      <c r="IN61" s="80"/>
      <c r="IO61" s="80"/>
      <c r="IP61" s="80"/>
      <c r="IQ61" s="80"/>
      <c r="IR61" s="80"/>
      <c r="IS61" s="80"/>
      <c r="IT61" s="80"/>
      <c r="IU61" s="80"/>
    </row>
    <row r="62" spans="1:255" s="85" customFormat="1" ht="13.2" hidden="1">
      <c r="A62" s="71"/>
      <c r="B62"/>
      <c r="C62"/>
      <c r="D62"/>
      <c r="E62"/>
      <c r="F62"/>
      <c r="G62"/>
      <c r="H62"/>
      <c r="I62"/>
      <c r="J62"/>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80"/>
      <c r="DY62" s="80"/>
      <c r="DZ62" s="80"/>
      <c r="EA62" s="80"/>
      <c r="EB62" s="80"/>
      <c r="EC62" s="80"/>
      <c r="ED62" s="80"/>
      <c r="EE62" s="80"/>
      <c r="EF62" s="80"/>
      <c r="EG62" s="80"/>
      <c r="EH62" s="80"/>
      <c r="EI62" s="80"/>
      <c r="EJ62" s="80"/>
      <c r="EK62" s="80"/>
      <c r="EL62" s="80"/>
      <c r="EM62" s="80"/>
      <c r="EN62" s="80"/>
      <c r="EO62" s="80"/>
      <c r="EP62" s="80"/>
      <c r="EQ62" s="80"/>
      <c r="ER62" s="80"/>
      <c r="ES62" s="80"/>
      <c r="ET62" s="80"/>
      <c r="EU62" s="80"/>
      <c r="EV62" s="80"/>
      <c r="EW62" s="80"/>
      <c r="EX62" s="80"/>
      <c r="EY62" s="80"/>
      <c r="EZ62" s="80"/>
      <c r="FA62" s="80"/>
      <c r="FB62" s="80"/>
      <c r="FC62" s="80"/>
      <c r="FD62" s="80"/>
      <c r="FE62" s="80"/>
      <c r="FF62" s="80"/>
      <c r="FG62" s="80"/>
      <c r="FH62" s="80"/>
      <c r="FI62" s="80"/>
      <c r="FJ62" s="80"/>
      <c r="FK62" s="80"/>
      <c r="FL62" s="80"/>
      <c r="FM62" s="80"/>
      <c r="FN62" s="80"/>
      <c r="FO62" s="80"/>
      <c r="FP62" s="80"/>
      <c r="FQ62" s="80"/>
      <c r="FR62" s="80"/>
      <c r="FS62" s="80"/>
      <c r="FT62" s="80"/>
      <c r="FU62" s="80"/>
      <c r="FV62" s="80"/>
      <c r="FW62" s="80"/>
      <c r="FX62" s="80"/>
      <c r="FY62" s="80"/>
      <c r="FZ62" s="80"/>
      <c r="GA62" s="80"/>
      <c r="GB62" s="80"/>
      <c r="GC62" s="80"/>
      <c r="GD62" s="80"/>
      <c r="GE62" s="80"/>
      <c r="GF62" s="80"/>
      <c r="GG62" s="80"/>
      <c r="GH62" s="80"/>
      <c r="GI62" s="80"/>
      <c r="GJ62" s="80"/>
      <c r="GK62" s="80"/>
      <c r="GL62" s="80"/>
      <c r="GM62" s="80"/>
      <c r="GN62" s="80"/>
      <c r="GO62" s="80"/>
      <c r="GP62" s="80"/>
      <c r="GQ62" s="80"/>
      <c r="GR62" s="80"/>
      <c r="GS62" s="80"/>
      <c r="GT62" s="80"/>
      <c r="GU62" s="80"/>
      <c r="GV62" s="80"/>
      <c r="GW62" s="80"/>
      <c r="GX62" s="80"/>
      <c r="GY62" s="80"/>
      <c r="GZ62" s="80"/>
      <c r="HA62" s="80"/>
      <c r="HB62" s="80"/>
      <c r="HC62" s="80"/>
      <c r="HD62" s="80"/>
      <c r="HE62" s="80"/>
      <c r="HF62" s="80"/>
      <c r="HG62" s="80"/>
      <c r="HH62" s="80"/>
      <c r="HI62" s="80"/>
      <c r="HJ62" s="80"/>
      <c r="HK62" s="80"/>
      <c r="HL62" s="80"/>
      <c r="HM62" s="80"/>
      <c r="HN62" s="80"/>
      <c r="HO62" s="80"/>
      <c r="HP62" s="80"/>
      <c r="HQ62" s="80"/>
      <c r="HR62" s="80"/>
      <c r="HS62" s="80"/>
      <c r="HT62" s="80"/>
      <c r="HU62" s="80"/>
      <c r="HV62" s="80"/>
      <c r="HW62" s="80"/>
      <c r="HX62" s="80"/>
      <c r="HY62" s="80"/>
      <c r="HZ62" s="80"/>
      <c r="IA62" s="80"/>
      <c r="IB62" s="80"/>
      <c r="IC62" s="80"/>
      <c r="ID62" s="80"/>
      <c r="IE62" s="80"/>
      <c r="IF62" s="80"/>
      <c r="IG62" s="80"/>
      <c r="IH62" s="80"/>
      <c r="II62" s="80"/>
      <c r="IJ62" s="80"/>
      <c r="IK62" s="80"/>
      <c r="IL62" s="80"/>
      <c r="IM62" s="80"/>
      <c r="IN62" s="80"/>
      <c r="IO62" s="80"/>
      <c r="IP62" s="80"/>
      <c r="IQ62" s="80"/>
      <c r="IR62" s="80"/>
      <c r="IS62" s="80"/>
      <c r="IT62" s="80"/>
      <c r="IU62" s="80"/>
    </row>
    <row r="63" spans="1:255" s="85" customFormat="1" ht="13.2" hidden="1">
      <c r="A63" s="71"/>
      <c r="B63"/>
      <c r="C63"/>
      <c r="D63"/>
      <c r="E63"/>
      <c r="F63"/>
      <c r="G63"/>
      <c r="H63"/>
      <c r="I63"/>
      <c r="J63"/>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row>
    <row r="64" spans="1:255" s="85" customFormat="1" ht="13.2" hidden="1">
      <c r="A64" s="71"/>
      <c r="B64"/>
      <c r="C64"/>
      <c r="D64"/>
      <c r="E64"/>
      <c r="F64"/>
      <c r="G64"/>
      <c r="H64"/>
      <c r="I64"/>
      <c r="J64"/>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80"/>
      <c r="DY64" s="80"/>
      <c r="DZ64" s="80"/>
      <c r="EA64" s="80"/>
      <c r="EB64" s="80"/>
      <c r="EC64" s="80"/>
      <c r="ED64" s="80"/>
      <c r="EE64" s="80"/>
      <c r="EF64" s="80"/>
      <c r="EG64" s="80"/>
      <c r="EH64" s="80"/>
      <c r="EI64" s="80"/>
      <c r="EJ64" s="80"/>
      <c r="EK64" s="80"/>
      <c r="EL64" s="80"/>
      <c r="EM64" s="80"/>
      <c r="EN64" s="80"/>
      <c r="EO64" s="80"/>
      <c r="EP64" s="80"/>
      <c r="EQ64" s="80"/>
      <c r="ER64" s="80"/>
      <c r="ES64" s="80"/>
      <c r="ET64" s="80"/>
      <c r="EU64" s="80"/>
      <c r="EV64" s="80"/>
      <c r="EW64" s="80"/>
      <c r="EX64" s="80"/>
      <c r="EY64" s="80"/>
      <c r="EZ64" s="80"/>
      <c r="FA64" s="80"/>
      <c r="FB64" s="80"/>
      <c r="FC64" s="80"/>
      <c r="FD64" s="80"/>
      <c r="FE64" s="80"/>
      <c r="FF64" s="80"/>
      <c r="FG64" s="80"/>
      <c r="FH64" s="80"/>
      <c r="FI64" s="80"/>
      <c r="FJ64" s="80"/>
      <c r="FK64" s="80"/>
      <c r="FL64" s="80"/>
      <c r="FM64" s="80"/>
      <c r="FN64" s="80"/>
      <c r="FO64" s="80"/>
      <c r="FP64" s="80"/>
      <c r="FQ64" s="80"/>
      <c r="FR64" s="80"/>
      <c r="FS64" s="80"/>
      <c r="FT64" s="80"/>
      <c r="FU64" s="80"/>
      <c r="FV64" s="80"/>
      <c r="FW64" s="80"/>
      <c r="FX64" s="80"/>
      <c r="FY64" s="80"/>
      <c r="FZ64" s="80"/>
      <c r="GA64" s="80"/>
      <c r="GB64" s="80"/>
      <c r="GC64" s="80"/>
      <c r="GD64" s="80"/>
      <c r="GE64" s="80"/>
      <c r="GF64" s="80"/>
      <c r="GG64" s="80"/>
      <c r="GH64" s="80"/>
      <c r="GI64" s="80"/>
      <c r="GJ64" s="80"/>
      <c r="GK64" s="80"/>
      <c r="GL64" s="80"/>
      <c r="GM64" s="80"/>
      <c r="GN64" s="80"/>
      <c r="GO64" s="80"/>
      <c r="GP64" s="80"/>
      <c r="GQ64" s="80"/>
      <c r="GR64" s="80"/>
      <c r="GS64" s="80"/>
      <c r="GT64" s="80"/>
      <c r="GU64" s="80"/>
      <c r="GV64" s="80"/>
      <c r="GW64" s="80"/>
      <c r="GX64" s="80"/>
      <c r="GY64" s="80"/>
      <c r="GZ64" s="80"/>
      <c r="HA64" s="80"/>
      <c r="HB64" s="80"/>
      <c r="HC64" s="80"/>
      <c r="HD64" s="80"/>
      <c r="HE64" s="80"/>
      <c r="HF64" s="80"/>
      <c r="HG64" s="80"/>
      <c r="HH64" s="80"/>
      <c r="HI64" s="80"/>
      <c r="HJ64" s="80"/>
      <c r="HK64" s="80"/>
      <c r="HL64" s="80"/>
      <c r="HM64" s="80"/>
      <c r="HN64" s="80"/>
      <c r="HO64" s="80"/>
      <c r="HP64" s="80"/>
      <c r="HQ64" s="80"/>
      <c r="HR64" s="80"/>
      <c r="HS64" s="80"/>
      <c r="HT64" s="80"/>
      <c r="HU64" s="80"/>
      <c r="HV64" s="80"/>
      <c r="HW64" s="80"/>
      <c r="HX64" s="80"/>
      <c r="HY64" s="80"/>
      <c r="HZ64" s="80"/>
      <c r="IA64" s="80"/>
      <c r="IB64" s="80"/>
      <c r="IC64" s="80"/>
      <c r="ID64" s="80"/>
      <c r="IE64" s="80"/>
      <c r="IF64" s="80"/>
      <c r="IG64" s="80"/>
      <c r="IH64" s="80"/>
      <c r="II64" s="80"/>
      <c r="IJ64" s="80"/>
      <c r="IK64" s="80"/>
      <c r="IL64" s="80"/>
      <c r="IM64" s="80"/>
      <c r="IN64" s="80"/>
      <c r="IO64" s="80"/>
      <c r="IP64" s="80"/>
      <c r="IQ64" s="80"/>
      <c r="IR64" s="80"/>
      <c r="IS64" s="80"/>
      <c r="IT64" s="80"/>
      <c r="IU64" s="80"/>
    </row>
    <row r="65" spans="1:255" s="85" customFormat="1" ht="13.2" hidden="1">
      <c r="A65" s="71"/>
      <c r="B65"/>
      <c r="C65"/>
      <c r="D65"/>
      <c r="E65"/>
      <c r="F65"/>
      <c r="G65"/>
      <c r="H65"/>
      <c r="I65"/>
      <c r="J65"/>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DX65" s="80"/>
      <c r="DY65" s="80"/>
      <c r="DZ65" s="80"/>
      <c r="EA65" s="80"/>
      <c r="EB65" s="80"/>
      <c r="EC65" s="80"/>
      <c r="ED65" s="80"/>
      <c r="EE65" s="80"/>
      <c r="EF65" s="80"/>
      <c r="EG65" s="80"/>
      <c r="EH65" s="80"/>
      <c r="EI65" s="80"/>
      <c r="EJ65" s="80"/>
      <c r="EK65" s="80"/>
      <c r="EL65" s="80"/>
      <c r="EM65" s="80"/>
      <c r="EN65" s="80"/>
      <c r="EO65" s="80"/>
      <c r="EP65" s="80"/>
      <c r="EQ65" s="80"/>
      <c r="ER65" s="80"/>
      <c r="ES65" s="80"/>
      <c r="ET65" s="80"/>
      <c r="EU65" s="80"/>
      <c r="EV65" s="80"/>
      <c r="EW65" s="80"/>
      <c r="EX65" s="80"/>
      <c r="EY65" s="80"/>
      <c r="EZ65" s="80"/>
      <c r="FA65" s="80"/>
      <c r="FB65" s="80"/>
      <c r="FC65" s="80"/>
      <c r="FD65" s="80"/>
      <c r="FE65" s="80"/>
      <c r="FF65" s="80"/>
      <c r="FG65" s="80"/>
      <c r="FH65" s="80"/>
      <c r="FI65" s="80"/>
      <c r="FJ65" s="80"/>
      <c r="FK65" s="80"/>
      <c r="FL65" s="80"/>
      <c r="FM65" s="80"/>
      <c r="FN65" s="80"/>
      <c r="FO65" s="80"/>
      <c r="FP65" s="80"/>
      <c r="FQ65" s="80"/>
      <c r="FR65" s="80"/>
      <c r="FS65" s="80"/>
      <c r="FT65" s="80"/>
      <c r="FU65" s="80"/>
      <c r="FV65" s="80"/>
      <c r="FW65" s="80"/>
      <c r="FX65" s="80"/>
      <c r="FY65" s="80"/>
      <c r="FZ65" s="80"/>
      <c r="GA65" s="80"/>
      <c r="GB65" s="80"/>
      <c r="GC65" s="80"/>
      <c r="GD65" s="80"/>
      <c r="GE65" s="80"/>
      <c r="GF65" s="80"/>
      <c r="GG65" s="80"/>
      <c r="GH65" s="80"/>
      <c r="GI65" s="80"/>
      <c r="GJ65" s="80"/>
      <c r="GK65" s="80"/>
      <c r="GL65" s="80"/>
      <c r="GM65" s="80"/>
      <c r="GN65" s="80"/>
      <c r="GO65" s="80"/>
      <c r="GP65" s="80"/>
      <c r="GQ65" s="80"/>
      <c r="GR65" s="80"/>
      <c r="GS65" s="80"/>
      <c r="GT65" s="80"/>
      <c r="GU65" s="80"/>
      <c r="GV65" s="80"/>
      <c r="GW65" s="80"/>
      <c r="GX65" s="80"/>
      <c r="GY65" s="80"/>
      <c r="GZ65" s="80"/>
      <c r="HA65" s="80"/>
      <c r="HB65" s="80"/>
      <c r="HC65" s="80"/>
      <c r="HD65" s="80"/>
      <c r="HE65" s="80"/>
      <c r="HF65" s="80"/>
      <c r="HG65" s="80"/>
      <c r="HH65" s="80"/>
      <c r="HI65" s="80"/>
      <c r="HJ65" s="80"/>
      <c r="HK65" s="80"/>
      <c r="HL65" s="80"/>
      <c r="HM65" s="80"/>
      <c r="HN65" s="80"/>
      <c r="HO65" s="80"/>
      <c r="HP65" s="80"/>
      <c r="HQ65" s="80"/>
      <c r="HR65" s="80"/>
      <c r="HS65" s="80"/>
      <c r="HT65" s="80"/>
      <c r="HU65" s="80"/>
      <c r="HV65" s="80"/>
      <c r="HW65" s="80"/>
      <c r="HX65" s="80"/>
      <c r="HY65" s="80"/>
      <c r="HZ65" s="80"/>
      <c r="IA65" s="80"/>
      <c r="IB65" s="80"/>
      <c r="IC65" s="80"/>
      <c r="ID65" s="80"/>
      <c r="IE65" s="80"/>
      <c r="IF65" s="80"/>
      <c r="IG65" s="80"/>
      <c r="IH65" s="80"/>
      <c r="II65" s="80"/>
      <c r="IJ65" s="80"/>
      <c r="IK65" s="80"/>
      <c r="IL65" s="80"/>
      <c r="IM65" s="80"/>
      <c r="IN65" s="80"/>
      <c r="IO65" s="80"/>
      <c r="IP65" s="80"/>
      <c r="IQ65" s="80"/>
      <c r="IR65" s="80"/>
      <c r="IS65" s="80"/>
      <c r="IT65" s="80"/>
      <c r="IU65" s="80"/>
    </row>
    <row r="66" spans="1:255" s="85" customFormat="1" ht="13.2" hidden="1">
      <c r="A66" s="71"/>
      <c r="B66"/>
      <c r="C66"/>
      <c r="D66"/>
      <c r="E66"/>
      <c r="F66"/>
      <c r="G66"/>
      <c r="H66"/>
      <c r="I66"/>
      <c r="J66"/>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0"/>
      <c r="FH66" s="80"/>
      <c r="FI66" s="80"/>
      <c r="FJ66" s="80"/>
      <c r="FK66" s="80"/>
      <c r="FL66" s="80"/>
      <c r="FM66" s="80"/>
      <c r="FN66" s="80"/>
      <c r="FO66" s="80"/>
      <c r="FP66" s="80"/>
      <c r="FQ66" s="80"/>
      <c r="FR66" s="80"/>
      <c r="FS66" s="80"/>
      <c r="FT66" s="80"/>
      <c r="FU66" s="80"/>
      <c r="FV66" s="80"/>
      <c r="FW66" s="80"/>
      <c r="FX66" s="80"/>
      <c r="FY66" s="80"/>
      <c r="FZ66" s="80"/>
      <c r="GA66" s="80"/>
      <c r="GB66" s="80"/>
      <c r="GC66" s="80"/>
      <c r="GD66" s="80"/>
      <c r="GE66" s="80"/>
      <c r="GF66" s="80"/>
      <c r="GG66" s="80"/>
      <c r="GH66" s="80"/>
      <c r="GI66" s="80"/>
      <c r="GJ66" s="80"/>
      <c r="GK66" s="80"/>
      <c r="GL66" s="80"/>
      <c r="GM66" s="80"/>
      <c r="GN66" s="80"/>
      <c r="GO66" s="80"/>
      <c r="GP66" s="80"/>
      <c r="GQ66" s="80"/>
      <c r="GR66" s="80"/>
      <c r="GS66" s="80"/>
      <c r="GT66" s="80"/>
      <c r="GU66" s="80"/>
      <c r="GV66" s="80"/>
      <c r="GW66" s="80"/>
      <c r="GX66" s="80"/>
      <c r="GY66" s="80"/>
      <c r="GZ66" s="80"/>
      <c r="HA66" s="80"/>
      <c r="HB66" s="80"/>
      <c r="HC66" s="80"/>
      <c r="HD66" s="80"/>
      <c r="HE66" s="80"/>
      <c r="HF66" s="80"/>
      <c r="HG66" s="80"/>
      <c r="HH66" s="80"/>
      <c r="HI66" s="80"/>
      <c r="HJ66" s="80"/>
      <c r="HK66" s="80"/>
      <c r="HL66" s="80"/>
      <c r="HM66" s="80"/>
      <c r="HN66" s="80"/>
      <c r="HO66" s="80"/>
      <c r="HP66" s="80"/>
      <c r="HQ66" s="80"/>
      <c r="HR66" s="80"/>
      <c r="HS66" s="80"/>
      <c r="HT66" s="80"/>
      <c r="HU66" s="80"/>
      <c r="HV66" s="80"/>
      <c r="HW66" s="80"/>
      <c r="HX66" s="80"/>
      <c r="HY66" s="80"/>
      <c r="HZ66" s="80"/>
      <c r="IA66" s="80"/>
      <c r="IB66" s="80"/>
      <c r="IC66" s="80"/>
      <c r="ID66" s="80"/>
      <c r="IE66" s="80"/>
      <c r="IF66" s="80"/>
      <c r="IG66" s="80"/>
      <c r="IH66" s="80"/>
      <c r="II66" s="80"/>
      <c r="IJ66" s="80"/>
      <c r="IK66" s="80"/>
      <c r="IL66" s="80"/>
      <c r="IM66" s="80"/>
      <c r="IN66" s="80"/>
      <c r="IO66" s="80"/>
      <c r="IP66" s="80"/>
      <c r="IQ66" s="80"/>
      <c r="IR66" s="80"/>
      <c r="IS66" s="80"/>
      <c r="IT66" s="80"/>
      <c r="IU66" s="80"/>
    </row>
    <row r="67" spans="1:255" s="85" customFormat="1" ht="13.2" hidden="1">
      <c r="A67" s="71"/>
      <c r="B67"/>
      <c r="C67"/>
      <c r="D67"/>
      <c r="E67"/>
      <c r="F67"/>
      <c r="G67"/>
      <c r="H67"/>
      <c r="I67"/>
      <c r="J67"/>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c r="FC67" s="80"/>
      <c r="FD67" s="80"/>
      <c r="FE67" s="80"/>
      <c r="FF67" s="80"/>
      <c r="FG67" s="80"/>
      <c r="FH67" s="80"/>
      <c r="FI67" s="80"/>
      <c r="FJ67" s="80"/>
      <c r="FK67" s="80"/>
      <c r="FL67" s="80"/>
      <c r="FM67" s="80"/>
      <c r="FN67" s="80"/>
      <c r="FO67" s="80"/>
      <c r="FP67" s="80"/>
      <c r="FQ67" s="80"/>
      <c r="FR67" s="80"/>
      <c r="FS67" s="80"/>
      <c r="FT67" s="80"/>
      <c r="FU67" s="80"/>
      <c r="FV67" s="80"/>
      <c r="FW67" s="80"/>
      <c r="FX67" s="80"/>
      <c r="FY67" s="80"/>
      <c r="FZ67" s="80"/>
      <c r="GA67" s="80"/>
      <c r="GB67" s="80"/>
      <c r="GC67" s="80"/>
      <c r="GD67" s="80"/>
      <c r="GE67" s="80"/>
      <c r="GF67" s="80"/>
      <c r="GG67" s="80"/>
      <c r="GH67" s="80"/>
      <c r="GI67" s="80"/>
      <c r="GJ67" s="80"/>
      <c r="GK67" s="80"/>
      <c r="GL67" s="80"/>
      <c r="GM67" s="80"/>
      <c r="GN67" s="80"/>
      <c r="GO67" s="80"/>
      <c r="GP67" s="80"/>
      <c r="GQ67" s="80"/>
      <c r="GR67" s="80"/>
      <c r="GS67" s="80"/>
      <c r="GT67" s="80"/>
      <c r="GU67" s="80"/>
      <c r="GV67" s="80"/>
      <c r="GW67" s="80"/>
      <c r="GX67" s="80"/>
      <c r="GY67" s="80"/>
      <c r="GZ67" s="80"/>
      <c r="HA67" s="80"/>
      <c r="HB67" s="80"/>
      <c r="HC67" s="80"/>
      <c r="HD67" s="80"/>
      <c r="HE67" s="80"/>
      <c r="HF67" s="80"/>
      <c r="HG67" s="80"/>
      <c r="HH67" s="80"/>
      <c r="HI67" s="80"/>
      <c r="HJ67" s="80"/>
      <c r="HK67" s="80"/>
      <c r="HL67" s="80"/>
      <c r="HM67" s="80"/>
      <c r="HN67" s="80"/>
      <c r="HO67" s="80"/>
      <c r="HP67" s="80"/>
      <c r="HQ67" s="80"/>
      <c r="HR67" s="80"/>
      <c r="HS67" s="80"/>
      <c r="HT67" s="80"/>
      <c r="HU67" s="80"/>
      <c r="HV67" s="80"/>
      <c r="HW67" s="80"/>
      <c r="HX67" s="80"/>
      <c r="HY67" s="80"/>
      <c r="HZ67" s="80"/>
      <c r="IA67" s="80"/>
      <c r="IB67" s="80"/>
      <c r="IC67" s="80"/>
      <c r="ID67" s="80"/>
      <c r="IE67" s="80"/>
      <c r="IF67" s="80"/>
      <c r="IG67" s="80"/>
      <c r="IH67" s="80"/>
      <c r="II67" s="80"/>
      <c r="IJ67" s="80"/>
      <c r="IK67" s="80"/>
      <c r="IL67" s="80"/>
      <c r="IM67" s="80"/>
      <c r="IN67" s="80"/>
      <c r="IO67" s="80"/>
      <c r="IP67" s="80"/>
      <c r="IQ67" s="80"/>
      <c r="IR67" s="80"/>
      <c r="IS67" s="80"/>
      <c r="IT67" s="80"/>
      <c r="IU67" s="80"/>
    </row>
    <row r="68" spans="1:255" s="85" customFormat="1" ht="13.2" hidden="1">
      <c r="A68" s="71"/>
      <c r="B68"/>
      <c r="C68"/>
      <c r="D68"/>
      <c r="E68"/>
      <c r="F68"/>
      <c r="G68"/>
      <c r="H68"/>
      <c r="I68"/>
      <c r="J68"/>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c r="FF68" s="80"/>
      <c r="FG68" s="80"/>
      <c r="FH68" s="80"/>
      <c r="FI68" s="80"/>
      <c r="FJ68" s="80"/>
      <c r="FK68" s="80"/>
      <c r="FL68" s="80"/>
      <c r="FM68" s="80"/>
      <c r="FN68" s="80"/>
      <c r="FO68" s="80"/>
      <c r="FP68" s="80"/>
      <c r="FQ68" s="80"/>
      <c r="FR68" s="80"/>
      <c r="FS68" s="80"/>
      <c r="FT68" s="80"/>
      <c r="FU68" s="80"/>
      <c r="FV68" s="80"/>
      <c r="FW68" s="80"/>
      <c r="FX68" s="80"/>
      <c r="FY68" s="80"/>
      <c r="FZ68" s="80"/>
      <c r="GA68" s="80"/>
      <c r="GB68" s="80"/>
      <c r="GC68" s="80"/>
      <c r="GD68" s="80"/>
      <c r="GE68" s="80"/>
      <c r="GF68" s="80"/>
      <c r="GG68" s="80"/>
      <c r="GH68" s="80"/>
      <c r="GI68" s="80"/>
      <c r="GJ68" s="80"/>
      <c r="GK68" s="80"/>
      <c r="GL68" s="80"/>
      <c r="GM68" s="80"/>
      <c r="GN68" s="80"/>
      <c r="GO68" s="80"/>
      <c r="GP68" s="80"/>
      <c r="GQ68" s="80"/>
      <c r="GR68" s="80"/>
      <c r="GS68" s="80"/>
      <c r="GT68" s="80"/>
      <c r="GU68" s="80"/>
      <c r="GV68" s="80"/>
      <c r="GW68" s="80"/>
      <c r="GX68" s="80"/>
      <c r="GY68" s="80"/>
      <c r="GZ68" s="80"/>
      <c r="HA68" s="80"/>
      <c r="HB68" s="80"/>
      <c r="HC68" s="80"/>
      <c r="HD68" s="80"/>
      <c r="HE68" s="80"/>
      <c r="HF68" s="80"/>
      <c r="HG68" s="80"/>
      <c r="HH68" s="80"/>
      <c r="HI68" s="80"/>
      <c r="HJ68" s="80"/>
      <c r="HK68" s="80"/>
      <c r="HL68" s="80"/>
      <c r="HM68" s="80"/>
      <c r="HN68" s="80"/>
      <c r="HO68" s="80"/>
      <c r="HP68" s="80"/>
      <c r="HQ68" s="80"/>
      <c r="HR68" s="80"/>
      <c r="HS68" s="80"/>
      <c r="HT68" s="80"/>
      <c r="HU68" s="80"/>
      <c r="HV68" s="80"/>
      <c r="HW68" s="80"/>
      <c r="HX68" s="80"/>
      <c r="HY68" s="80"/>
      <c r="HZ68" s="80"/>
      <c r="IA68" s="80"/>
      <c r="IB68" s="80"/>
      <c r="IC68" s="80"/>
      <c r="ID68" s="80"/>
      <c r="IE68" s="80"/>
      <c r="IF68" s="80"/>
      <c r="IG68" s="80"/>
      <c r="IH68" s="80"/>
      <c r="II68" s="80"/>
      <c r="IJ68" s="80"/>
      <c r="IK68" s="80"/>
      <c r="IL68" s="80"/>
      <c r="IM68" s="80"/>
      <c r="IN68" s="80"/>
      <c r="IO68" s="80"/>
      <c r="IP68" s="80"/>
      <c r="IQ68" s="80"/>
      <c r="IR68" s="80"/>
      <c r="IS68" s="80"/>
      <c r="IT68" s="80"/>
      <c r="IU68" s="80"/>
    </row>
    <row r="69" spans="1:255" s="85" customFormat="1" ht="13.2" hidden="1">
      <c r="A69" s="71"/>
      <c r="B69"/>
      <c r="C69"/>
      <c r="D69"/>
      <c r="E69"/>
      <c r="F69"/>
      <c r="G69"/>
      <c r="H69"/>
      <c r="I69"/>
      <c r="J69"/>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0"/>
      <c r="FX69" s="80"/>
      <c r="FY69" s="80"/>
      <c r="FZ69" s="80"/>
      <c r="GA69" s="80"/>
      <c r="GB69" s="80"/>
      <c r="GC69" s="80"/>
      <c r="GD69" s="80"/>
      <c r="GE69" s="80"/>
      <c r="GF69" s="80"/>
      <c r="GG69" s="80"/>
      <c r="GH69" s="80"/>
      <c r="GI69" s="80"/>
      <c r="GJ69" s="80"/>
      <c r="GK69" s="80"/>
      <c r="GL69" s="80"/>
      <c r="GM69" s="80"/>
      <c r="GN69" s="80"/>
      <c r="GO69" s="80"/>
      <c r="GP69" s="80"/>
      <c r="GQ69" s="80"/>
      <c r="GR69" s="80"/>
      <c r="GS69" s="80"/>
      <c r="GT69" s="80"/>
      <c r="GU69" s="80"/>
      <c r="GV69" s="80"/>
      <c r="GW69" s="80"/>
      <c r="GX69" s="80"/>
      <c r="GY69" s="80"/>
      <c r="GZ69" s="80"/>
      <c r="HA69" s="80"/>
      <c r="HB69" s="80"/>
      <c r="HC69" s="80"/>
      <c r="HD69" s="80"/>
      <c r="HE69" s="80"/>
      <c r="HF69" s="80"/>
      <c r="HG69" s="80"/>
      <c r="HH69" s="80"/>
      <c r="HI69" s="80"/>
      <c r="HJ69" s="80"/>
      <c r="HK69" s="80"/>
      <c r="HL69" s="80"/>
      <c r="HM69" s="80"/>
      <c r="HN69" s="80"/>
      <c r="HO69" s="80"/>
      <c r="HP69" s="80"/>
      <c r="HQ69" s="80"/>
      <c r="HR69" s="80"/>
      <c r="HS69" s="80"/>
      <c r="HT69" s="80"/>
      <c r="HU69" s="80"/>
      <c r="HV69" s="80"/>
      <c r="HW69" s="80"/>
      <c r="HX69" s="80"/>
      <c r="HY69" s="80"/>
      <c r="HZ69" s="80"/>
      <c r="IA69" s="80"/>
      <c r="IB69" s="80"/>
      <c r="IC69" s="80"/>
      <c r="ID69" s="80"/>
      <c r="IE69" s="80"/>
      <c r="IF69" s="80"/>
      <c r="IG69" s="80"/>
      <c r="IH69" s="80"/>
      <c r="II69" s="80"/>
      <c r="IJ69" s="80"/>
      <c r="IK69" s="80"/>
      <c r="IL69" s="80"/>
      <c r="IM69" s="80"/>
      <c r="IN69" s="80"/>
      <c r="IO69" s="80"/>
      <c r="IP69" s="80"/>
      <c r="IQ69" s="80"/>
      <c r="IR69" s="80"/>
      <c r="IS69" s="80"/>
      <c r="IT69" s="80"/>
      <c r="IU69" s="80"/>
    </row>
    <row r="70" spans="1:255" s="85" customFormat="1" ht="13.2" hidden="1">
      <c r="A70" s="71"/>
      <c r="B70"/>
      <c r="C70"/>
      <c r="D70"/>
      <c r="E70"/>
      <c r="F70"/>
      <c r="G70"/>
      <c r="H70"/>
      <c r="I70"/>
      <c r="J7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0"/>
      <c r="FX70" s="80"/>
      <c r="FY70" s="80"/>
      <c r="FZ70" s="80"/>
      <c r="GA70" s="80"/>
      <c r="GB70" s="80"/>
      <c r="GC70" s="80"/>
      <c r="GD70" s="80"/>
      <c r="GE70" s="80"/>
      <c r="GF70" s="80"/>
      <c r="GG70" s="80"/>
      <c r="GH70" s="80"/>
      <c r="GI70" s="80"/>
      <c r="GJ70" s="80"/>
      <c r="GK70" s="80"/>
      <c r="GL70" s="80"/>
      <c r="GM70" s="80"/>
      <c r="GN70" s="80"/>
      <c r="GO70" s="80"/>
      <c r="GP70" s="80"/>
      <c r="GQ70" s="80"/>
      <c r="GR70" s="80"/>
      <c r="GS70" s="80"/>
      <c r="GT70" s="80"/>
      <c r="GU70" s="80"/>
      <c r="GV70" s="80"/>
      <c r="GW70" s="80"/>
      <c r="GX70" s="80"/>
      <c r="GY70" s="80"/>
      <c r="GZ70" s="80"/>
      <c r="HA70" s="80"/>
      <c r="HB70" s="80"/>
      <c r="HC70" s="80"/>
      <c r="HD70" s="80"/>
      <c r="HE70" s="80"/>
      <c r="HF70" s="80"/>
      <c r="HG70" s="80"/>
      <c r="HH70" s="80"/>
      <c r="HI70" s="80"/>
      <c r="HJ70" s="80"/>
      <c r="HK70" s="80"/>
      <c r="HL70" s="80"/>
      <c r="HM70" s="80"/>
      <c r="HN70" s="80"/>
      <c r="HO70" s="80"/>
      <c r="HP70" s="80"/>
      <c r="HQ70" s="80"/>
      <c r="HR70" s="80"/>
      <c r="HS70" s="80"/>
      <c r="HT70" s="80"/>
      <c r="HU70" s="80"/>
      <c r="HV70" s="80"/>
      <c r="HW70" s="80"/>
      <c r="HX70" s="80"/>
      <c r="HY70" s="80"/>
      <c r="HZ70" s="80"/>
      <c r="IA70" s="80"/>
      <c r="IB70" s="80"/>
      <c r="IC70" s="80"/>
      <c r="ID70" s="80"/>
      <c r="IE70" s="80"/>
      <c r="IF70" s="80"/>
      <c r="IG70" s="80"/>
      <c r="IH70" s="80"/>
      <c r="II70" s="80"/>
      <c r="IJ70" s="80"/>
      <c r="IK70" s="80"/>
      <c r="IL70" s="80"/>
      <c r="IM70" s="80"/>
      <c r="IN70" s="80"/>
      <c r="IO70" s="80"/>
      <c r="IP70" s="80"/>
      <c r="IQ70" s="80"/>
      <c r="IR70" s="80"/>
      <c r="IS70" s="80"/>
      <c r="IT70" s="80"/>
      <c r="IU70" s="80"/>
    </row>
    <row r="71" spans="1:255" s="85" customFormat="1" ht="13.2" hidden="1">
      <c r="A71" s="71"/>
      <c r="B71"/>
      <c r="C71"/>
      <c r="D71"/>
      <c r="E71"/>
      <c r="F71"/>
      <c r="G71"/>
      <c r="H71"/>
      <c r="I71"/>
      <c r="J71"/>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c r="EN71" s="80"/>
      <c r="EO71" s="80"/>
      <c r="EP71" s="80"/>
      <c r="EQ71" s="80"/>
      <c r="ER71" s="80"/>
      <c r="ES71" s="80"/>
      <c r="ET71" s="80"/>
      <c r="EU71" s="80"/>
      <c r="EV71" s="80"/>
      <c r="EW71" s="80"/>
      <c r="EX71" s="80"/>
      <c r="EY71" s="80"/>
      <c r="EZ71" s="80"/>
      <c r="FA71" s="80"/>
      <c r="FB71" s="80"/>
      <c r="FC71" s="80"/>
      <c r="FD71" s="80"/>
      <c r="FE71" s="80"/>
      <c r="FF71" s="80"/>
      <c r="FG71" s="80"/>
      <c r="FH71" s="80"/>
      <c r="FI71" s="80"/>
      <c r="FJ71" s="80"/>
      <c r="FK71" s="80"/>
      <c r="FL71" s="80"/>
      <c r="FM71" s="80"/>
      <c r="FN71" s="80"/>
      <c r="FO71" s="80"/>
      <c r="FP71" s="80"/>
      <c r="FQ71" s="80"/>
      <c r="FR71" s="80"/>
      <c r="FS71" s="80"/>
      <c r="FT71" s="80"/>
      <c r="FU71" s="80"/>
      <c r="FV71" s="80"/>
      <c r="FW71" s="80"/>
      <c r="FX71" s="80"/>
      <c r="FY71" s="80"/>
      <c r="FZ71" s="80"/>
      <c r="GA71" s="80"/>
      <c r="GB71" s="80"/>
      <c r="GC71" s="80"/>
      <c r="GD71" s="80"/>
      <c r="GE71" s="80"/>
      <c r="GF71" s="80"/>
      <c r="GG71" s="80"/>
      <c r="GH71" s="80"/>
      <c r="GI71" s="80"/>
      <c r="GJ71" s="80"/>
      <c r="GK71" s="80"/>
      <c r="GL71" s="80"/>
      <c r="GM71" s="80"/>
      <c r="GN71" s="80"/>
      <c r="GO71" s="80"/>
      <c r="GP71" s="80"/>
      <c r="GQ71" s="80"/>
      <c r="GR71" s="80"/>
      <c r="GS71" s="80"/>
      <c r="GT71" s="80"/>
      <c r="GU71" s="80"/>
      <c r="GV71" s="80"/>
      <c r="GW71" s="80"/>
      <c r="GX71" s="80"/>
      <c r="GY71" s="80"/>
      <c r="GZ71" s="80"/>
      <c r="HA71" s="80"/>
      <c r="HB71" s="80"/>
      <c r="HC71" s="80"/>
      <c r="HD71" s="80"/>
      <c r="HE71" s="80"/>
      <c r="HF71" s="80"/>
      <c r="HG71" s="80"/>
      <c r="HH71" s="80"/>
      <c r="HI71" s="80"/>
      <c r="HJ71" s="80"/>
      <c r="HK71" s="80"/>
      <c r="HL71" s="80"/>
      <c r="HM71" s="80"/>
      <c r="HN71" s="80"/>
      <c r="HO71" s="80"/>
      <c r="HP71" s="80"/>
      <c r="HQ71" s="80"/>
      <c r="HR71" s="80"/>
      <c r="HS71" s="80"/>
      <c r="HT71" s="80"/>
      <c r="HU71" s="80"/>
      <c r="HV71" s="80"/>
      <c r="HW71" s="80"/>
      <c r="HX71" s="80"/>
      <c r="HY71" s="80"/>
      <c r="HZ71" s="80"/>
      <c r="IA71" s="80"/>
      <c r="IB71" s="80"/>
      <c r="IC71" s="80"/>
      <c r="ID71" s="80"/>
      <c r="IE71" s="80"/>
      <c r="IF71" s="80"/>
      <c r="IG71" s="80"/>
      <c r="IH71" s="80"/>
      <c r="II71" s="80"/>
      <c r="IJ71" s="80"/>
      <c r="IK71" s="80"/>
      <c r="IL71" s="80"/>
      <c r="IM71" s="80"/>
      <c r="IN71" s="80"/>
      <c r="IO71" s="80"/>
      <c r="IP71" s="80"/>
      <c r="IQ71" s="80"/>
      <c r="IR71" s="80"/>
      <c r="IS71" s="80"/>
      <c r="IT71" s="80"/>
      <c r="IU71" s="80"/>
    </row>
    <row r="72" spans="1:255" s="85" customFormat="1" ht="13.2" hidden="1">
      <c r="A72" s="71"/>
      <c r="B72"/>
      <c r="C72"/>
      <c r="D72"/>
      <c r="E72"/>
      <c r="F72"/>
      <c r="G72"/>
      <c r="H72"/>
      <c r="I72"/>
      <c r="J72"/>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c r="FC72" s="80"/>
      <c r="FD72" s="80"/>
      <c r="FE72" s="80"/>
      <c r="FF72" s="80"/>
      <c r="FG72" s="80"/>
      <c r="FH72" s="80"/>
      <c r="FI72" s="80"/>
      <c r="FJ72" s="80"/>
      <c r="FK72" s="80"/>
      <c r="FL72" s="80"/>
      <c r="FM72" s="80"/>
      <c r="FN72" s="80"/>
      <c r="FO72" s="80"/>
      <c r="FP72" s="80"/>
      <c r="FQ72" s="80"/>
      <c r="FR72" s="80"/>
      <c r="FS72" s="80"/>
      <c r="FT72" s="80"/>
      <c r="FU72" s="80"/>
      <c r="FV72" s="80"/>
      <c r="FW72" s="80"/>
      <c r="FX72" s="80"/>
      <c r="FY72" s="80"/>
      <c r="FZ72" s="80"/>
      <c r="GA72" s="80"/>
      <c r="GB72" s="80"/>
      <c r="GC72" s="80"/>
      <c r="GD72" s="80"/>
      <c r="GE72" s="80"/>
      <c r="GF72" s="80"/>
      <c r="GG72" s="80"/>
      <c r="GH72" s="80"/>
      <c r="GI72" s="80"/>
      <c r="GJ72" s="80"/>
      <c r="GK72" s="80"/>
      <c r="GL72" s="80"/>
      <c r="GM72" s="80"/>
      <c r="GN72" s="80"/>
      <c r="GO72" s="80"/>
      <c r="GP72" s="80"/>
      <c r="GQ72" s="80"/>
      <c r="GR72" s="80"/>
      <c r="GS72" s="80"/>
      <c r="GT72" s="80"/>
      <c r="GU72" s="80"/>
      <c r="GV72" s="80"/>
      <c r="GW72" s="80"/>
      <c r="GX72" s="80"/>
      <c r="GY72" s="80"/>
      <c r="GZ72" s="80"/>
      <c r="HA72" s="80"/>
      <c r="HB72" s="80"/>
      <c r="HC72" s="80"/>
      <c r="HD72" s="80"/>
      <c r="HE72" s="80"/>
      <c r="HF72" s="80"/>
      <c r="HG72" s="80"/>
      <c r="HH72" s="80"/>
      <c r="HI72" s="80"/>
      <c r="HJ72" s="80"/>
      <c r="HK72" s="80"/>
      <c r="HL72" s="80"/>
      <c r="HM72" s="80"/>
      <c r="HN72" s="80"/>
      <c r="HO72" s="80"/>
      <c r="HP72" s="80"/>
      <c r="HQ72" s="80"/>
      <c r="HR72" s="80"/>
      <c r="HS72" s="80"/>
      <c r="HT72" s="80"/>
      <c r="HU72" s="80"/>
      <c r="HV72" s="80"/>
      <c r="HW72" s="80"/>
      <c r="HX72" s="80"/>
      <c r="HY72" s="80"/>
      <c r="HZ72" s="80"/>
      <c r="IA72" s="80"/>
      <c r="IB72" s="80"/>
      <c r="IC72" s="80"/>
      <c r="ID72" s="80"/>
      <c r="IE72" s="80"/>
      <c r="IF72" s="80"/>
      <c r="IG72" s="80"/>
      <c r="IH72" s="80"/>
      <c r="II72" s="80"/>
      <c r="IJ72" s="80"/>
      <c r="IK72" s="80"/>
      <c r="IL72" s="80"/>
      <c r="IM72" s="80"/>
      <c r="IN72" s="80"/>
      <c r="IO72" s="80"/>
      <c r="IP72" s="80"/>
      <c r="IQ72" s="80"/>
      <c r="IR72" s="80"/>
      <c r="IS72" s="80"/>
      <c r="IT72" s="80"/>
      <c r="IU72" s="80"/>
    </row>
    <row r="73" spans="1:255" s="85" customFormat="1" ht="13.2" hidden="1">
      <c r="A73" s="71"/>
      <c r="B73"/>
      <c r="C73"/>
      <c r="D73"/>
      <c r="E73"/>
      <c r="F73"/>
      <c r="G73"/>
      <c r="H73"/>
      <c r="I73"/>
      <c r="J73"/>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c r="FC73" s="80"/>
      <c r="FD73" s="80"/>
      <c r="FE73" s="80"/>
      <c r="FF73" s="80"/>
      <c r="FG73" s="80"/>
      <c r="FH73" s="80"/>
      <c r="FI73" s="80"/>
      <c r="FJ73" s="80"/>
      <c r="FK73" s="80"/>
      <c r="FL73" s="80"/>
      <c r="FM73" s="80"/>
      <c r="FN73" s="80"/>
      <c r="FO73" s="80"/>
      <c r="FP73" s="80"/>
      <c r="FQ73" s="80"/>
      <c r="FR73" s="80"/>
      <c r="FS73" s="80"/>
      <c r="FT73" s="80"/>
      <c r="FU73" s="80"/>
      <c r="FV73" s="80"/>
      <c r="FW73" s="80"/>
      <c r="FX73" s="80"/>
      <c r="FY73" s="80"/>
      <c r="FZ73" s="80"/>
      <c r="GA73" s="80"/>
      <c r="GB73" s="80"/>
      <c r="GC73" s="80"/>
      <c r="GD73" s="80"/>
      <c r="GE73" s="80"/>
      <c r="GF73" s="80"/>
      <c r="GG73" s="80"/>
      <c r="GH73" s="80"/>
      <c r="GI73" s="80"/>
      <c r="GJ73" s="80"/>
      <c r="GK73" s="80"/>
      <c r="GL73" s="80"/>
      <c r="GM73" s="80"/>
      <c r="GN73" s="80"/>
      <c r="GO73" s="80"/>
      <c r="GP73" s="80"/>
      <c r="GQ73" s="80"/>
      <c r="GR73" s="80"/>
      <c r="GS73" s="80"/>
      <c r="GT73" s="80"/>
      <c r="GU73" s="80"/>
      <c r="GV73" s="80"/>
      <c r="GW73" s="80"/>
      <c r="GX73" s="80"/>
      <c r="GY73" s="80"/>
      <c r="GZ73" s="80"/>
      <c r="HA73" s="80"/>
      <c r="HB73" s="80"/>
      <c r="HC73" s="80"/>
      <c r="HD73" s="80"/>
      <c r="HE73" s="80"/>
      <c r="HF73" s="80"/>
      <c r="HG73" s="80"/>
      <c r="HH73" s="80"/>
      <c r="HI73" s="80"/>
      <c r="HJ73" s="80"/>
      <c r="HK73" s="80"/>
      <c r="HL73" s="80"/>
      <c r="HM73" s="80"/>
      <c r="HN73" s="80"/>
      <c r="HO73" s="80"/>
      <c r="HP73" s="80"/>
      <c r="HQ73" s="80"/>
      <c r="HR73" s="80"/>
      <c r="HS73" s="80"/>
      <c r="HT73" s="80"/>
      <c r="HU73" s="80"/>
      <c r="HV73" s="80"/>
      <c r="HW73" s="80"/>
      <c r="HX73" s="80"/>
      <c r="HY73" s="80"/>
      <c r="HZ73" s="80"/>
      <c r="IA73" s="80"/>
      <c r="IB73" s="80"/>
      <c r="IC73" s="80"/>
      <c r="ID73" s="80"/>
      <c r="IE73" s="80"/>
      <c r="IF73" s="80"/>
      <c r="IG73" s="80"/>
      <c r="IH73" s="80"/>
      <c r="II73" s="80"/>
      <c r="IJ73" s="80"/>
      <c r="IK73" s="80"/>
      <c r="IL73" s="80"/>
      <c r="IM73" s="80"/>
      <c r="IN73" s="80"/>
      <c r="IO73" s="80"/>
      <c r="IP73" s="80"/>
      <c r="IQ73" s="80"/>
      <c r="IR73" s="80"/>
      <c r="IS73" s="80"/>
      <c r="IT73" s="80"/>
      <c r="IU73" s="80"/>
    </row>
    <row r="74" spans="1:255" s="85" customFormat="1" ht="13.2" hidden="1">
      <c r="A74" s="71"/>
      <c r="B74"/>
      <c r="C74"/>
      <c r="D74"/>
      <c r="E74"/>
      <c r="F74"/>
      <c r="G74"/>
      <c r="H74"/>
      <c r="I74"/>
      <c r="J74"/>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c r="FC74" s="80"/>
      <c r="FD74" s="80"/>
      <c r="FE74" s="80"/>
      <c r="FF74" s="80"/>
      <c r="FG74" s="80"/>
      <c r="FH74" s="80"/>
      <c r="FI74" s="80"/>
      <c r="FJ74" s="80"/>
      <c r="FK74" s="80"/>
      <c r="FL74" s="80"/>
      <c r="FM74" s="80"/>
      <c r="FN74" s="80"/>
      <c r="FO74" s="80"/>
      <c r="FP74" s="80"/>
      <c r="FQ74" s="80"/>
      <c r="FR74" s="80"/>
      <c r="FS74" s="80"/>
      <c r="FT74" s="80"/>
      <c r="FU74" s="80"/>
      <c r="FV74" s="80"/>
      <c r="FW74" s="80"/>
      <c r="FX74" s="80"/>
      <c r="FY74" s="80"/>
      <c r="FZ74" s="80"/>
      <c r="GA74" s="80"/>
      <c r="GB74" s="80"/>
      <c r="GC74" s="80"/>
      <c r="GD74" s="80"/>
      <c r="GE74" s="80"/>
      <c r="GF74" s="80"/>
      <c r="GG74" s="80"/>
      <c r="GH74" s="80"/>
      <c r="GI74" s="80"/>
      <c r="GJ74" s="80"/>
      <c r="GK74" s="80"/>
      <c r="GL74" s="80"/>
      <c r="GM74" s="80"/>
      <c r="GN74" s="80"/>
      <c r="GO74" s="80"/>
      <c r="GP74" s="80"/>
      <c r="GQ74" s="80"/>
      <c r="GR74" s="80"/>
      <c r="GS74" s="80"/>
      <c r="GT74" s="80"/>
      <c r="GU74" s="80"/>
      <c r="GV74" s="80"/>
      <c r="GW74" s="80"/>
      <c r="GX74" s="80"/>
      <c r="GY74" s="80"/>
      <c r="GZ74" s="80"/>
      <c r="HA74" s="80"/>
      <c r="HB74" s="80"/>
      <c r="HC74" s="80"/>
      <c r="HD74" s="80"/>
      <c r="HE74" s="80"/>
      <c r="HF74" s="80"/>
      <c r="HG74" s="80"/>
      <c r="HH74" s="80"/>
      <c r="HI74" s="80"/>
      <c r="HJ74" s="80"/>
      <c r="HK74" s="80"/>
      <c r="HL74" s="80"/>
      <c r="HM74" s="80"/>
      <c r="HN74" s="80"/>
      <c r="HO74" s="80"/>
      <c r="HP74" s="80"/>
      <c r="HQ74" s="80"/>
      <c r="HR74" s="80"/>
      <c r="HS74" s="80"/>
      <c r="HT74" s="80"/>
      <c r="HU74" s="80"/>
      <c r="HV74" s="80"/>
      <c r="HW74" s="80"/>
      <c r="HX74" s="80"/>
      <c r="HY74" s="80"/>
      <c r="HZ74" s="80"/>
      <c r="IA74" s="80"/>
      <c r="IB74" s="80"/>
      <c r="IC74" s="80"/>
      <c r="ID74" s="80"/>
      <c r="IE74" s="80"/>
      <c r="IF74" s="80"/>
      <c r="IG74" s="80"/>
      <c r="IH74" s="80"/>
      <c r="II74" s="80"/>
      <c r="IJ74" s="80"/>
      <c r="IK74" s="80"/>
      <c r="IL74" s="80"/>
      <c r="IM74" s="80"/>
      <c r="IN74" s="80"/>
      <c r="IO74" s="80"/>
      <c r="IP74" s="80"/>
      <c r="IQ74" s="80"/>
      <c r="IR74" s="80"/>
      <c r="IS74" s="80"/>
      <c r="IT74" s="80"/>
      <c r="IU74" s="80"/>
    </row>
    <row r="75" spans="1:255" s="85" customFormat="1" ht="13.2" hidden="1">
      <c r="A75" s="71"/>
      <c r="B75"/>
      <c r="C75"/>
      <c r="D75"/>
      <c r="E75"/>
      <c r="F75"/>
      <c r="G75"/>
      <c r="H75"/>
      <c r="I75"/>
      <c r="J75"/>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c r="FF75" s="80"/>
      <c r="FG75" s="80"/>
      <c r="FH75" s="80"/>
      <c r="FI75" s="80"/>
      <c r="FJ75" s="80"/>
      <c r="FK75" s="80"/>
      <c r="FL75" s="80"/>
      <c r="FM75" s="80"/>
      <c r="FN75" s="80"/>
      <c r="FO75" s="80"/>
      <c r="FP75" s="80"/>
      <c r="FQ75" s="80"/>
      <c r="FR75" s="80"/>
      <c r="FS75" s="80"/>
      <c r="FT75" s="80"/>
      <c r="FU75" s="80"/>
      <c r="FV75" s="80"/>
      <c r="FW75" s="80"/>
      <c r="FX75" s="80"/>
      <c r="FY75" s="80"/>
      <c r="FZ75" s="80"/>
      <c r="GA75" s="80"/>
      <c r="GB75" s="80"/>
      <c r="GC75" s="80"/>
      <c r="GD75" s="80"/>
      <c r="GE75" s="80"/>
      <c r="GF75" s="80"/>
      <c r="GG75" s="80"/>
      <c r="GH75" s="80"/>
      <c r="GI75" s="80"/>
      <c r="GJ75" s="80"/>
      <c r="GK75" s="80"/>
      <c r="GL75" s="80"/>
      <c r="GM75" s="80"/>
      <c r="GN75" s="80"/>
      <c r="GO75" s="80"/>
      <c r="GP75" s="80"/>
      <c r="GQ75" s="80"/>
      <c r="GR75" s="80"/>
      <c r="GS75" s="80"/>
      <c r="GT75" s="80"/>
      <c r="GU75" s="80"/>
      <c r="GV75" s="80"/>
      <c r="GW75" s="80"/>
      <c r="GX75" s="80"/>
      <c r="GY75" s="80"/>
      <c r="GZ75" s="80"/>
      <c r="HA75" s="80"/>
      <c r="HB75" s="80"/>
      <c r="HC75" s="80"/>
      <c r="HD75" s="80"/>
      <c r="HE75" s="80"/>
      <c r="HF75" s="80"/>
      <c r="HG75" s="80"/>
      <c r="HH75" s="80"/>
      <c r="HI75" s="80"/>
      <c r="HJ75" s="80"/>
      <c r="HK75" s="80"/>
      <c r="HL75" s="80"/>
      <c r="HM75" s="80"/>
      <c r="HN75" s="80"/>
      <c r="HO75" s="80"/>
      <c r="HP75" s="80"/>
      <c r="HQ75" s="80"/>
      <c r="HR75" s="80"/>
      <c r="HS75" s="80"/>
      <c r="HT75" s="80"/>
      <c r="HU75" s="80"/>
      <c r="HV75" s="80"/>
      <c r="HW75" s="80"/>
      <c r="HX75" s="80"/>
      <c r="HY75" s="80"/>
      <c r="HZ75" s="80"/>
      <c r="IA75" s="80"/>
      <c r="IB75" s="80"/>
      <c r="IC75" s="80"/>
      <c r="ID75" s="80"/>
      <c r="IE75" s="80"/>
      <c r="IF75" s="80"/>
      <c r="IG75" s="80"/>
      <c r="IH75" s="80"/>
      <c r="II75" s="80"/>
      <c r="IJ75" s="80"/>
      <c r="IK75" s="80"/>
      <c r="IL75" s="80"/>
      <c r="IM75" s="80"/>
      <c r="IN75" s="80"/>
      <c r="IO75" s="80"/>
      <c r="IP75" s="80"/>
      <c r="IQ75" s="80"/>
      <c r="IR75" s="80"/>
      <c r="IS75" s="80"/>
      <c r="IT75" s="80"/>
      <c r="IU75" s="80"/>
    </row>
    <row r="76" spans="1:255" s="85" customFormat="1" ht="13.2" hidden="1">
      <c r="A76" s="71"/>
      <c r="B76"/>
      <c r="C76"/>
      <c r="D76"/>
      <c r="E76"/>
      <c r="F76"/>
      <c r="G76"/>
      <c r="H76"/>
      <c r="I76"/>
      <c r="J76"/>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DN76" s="80"/>
      <c r="DO76" s="80"/>
      <c r="DP76" s="80"/>
      <c r="DQ76" s="80"/>
      <c r="DR76" s="80"/>
      <c r="DS76" s="80"/>
      <c r="DT76" s="80"/>
      <c r="DU76" s="80"/>
      <c r="DV76" s="80"/>
      <c r="DW76" s="80"/>
      <c r="DX76" s="80"/>
      <c r="DY76" s="80"/>
      <c r="DZ76" s="80"/>
      <c r="EA76" s="80"/>
      <c r="EB76" s="80"/>
      <c r="EC76" s="80"/>
      <c r="ED76" s="80"/>
      <c r="EE76" s="80"/>
      <c r="EF76" s="80"/>
      <c r="EG76" s="80"/>
      <c r="EH76" s="80"/>
      <c r="EI76" s="80"/>
      <c r="EJ76" s="80"/>
      <c r="EK76" s="80"/>
      <c r="EL76" s="80"/>
      <c r="EM76" s="80"/>
      <c r="EN76" s="80"/>
      <c r="EO76" s="80"/>
      <c r="EP76" s="80"/>
      <c r="EQ76" s="80"/>
      <c r="ER76" s="80"/>
      <c r="ES76" s="80"/>
      <c r="ET76" s="80"/>
      <c r="EU76" s="80"/>
      <c r="EV76" s="80"/>
      <c r="EW76" s="80"/>
      <c r="EX76" s="80"/>
      <c r="EY76" s="80"/>
      <c r="EZ76" s="80"/>
      <c r="FA76" s="80"/>
      <c r="FB76" s="80"/>
      <c r="FC76" s="80"/>
      <c r="FD76" s="80"/>
      <c r="FE76" s="80"/>
      <c r="FF76" s="80"/>
      <c r="FG76" s="80"/>
      <c r="FH76" s="80"/>
      <c r="FI76" s="80"/>
      <c r="FJ76" s="80"/>
      <c r="FK76" s="80"/>
      <c r="FL76" s="80"/>
      <c r="FM76" s="80"/>
      <c r="FN76" s="80"/>
      <c r="FO76" s="80"/>
      <c r="FP76" s="80"/>
      <c r="FQ76" s="80"/>
      <c r="FR76" s="80"/>
      <c r="FS76" s="80"/>
      <c r="FT76" s="80"/>
      <c r="FU76" s="80"/>
      <c r="FV76" s="80"/>
      <c r="FW76" s="80"/>
      <c r="FX76" s="80"/>
      <c r="FY76" s="80"/>
      <c r="FZ76" s="80"/>
      <c r="GA76" s="80"/>
      <c r="GB76" s="80"/>
      <c r="GC76" s="80"/>
      <c r="GD76" s="80"/>
      <c r="GE76" s="80"/>
      <c r="GF76" s="80"/>
      <c r="GG76" s="80"/>
      <c r="GH76" s="80"/>
      <c r="GI76" s="80"/>
      <c r="GJ76" s="80"/>
      <c r="GK76" s="80"/>
      <c r="GL76" s="80"/>
      <c r="GM76" s="80"/>
      <c r="GN76" s="80"/>
      <c r="GO76" s="80"/>
      <c r="GP76" s="80"/>
      <c r="GQ76" s="80"/>
      <c r="GR76" s="80"/>
      <c r="GS76" s="80"/>
      <c r="GT76" s="80"/>
      <c r="GU76" s="80"/>
      <c r="GV76" s="80"/>
      <c r="GW76" s="80"/>
      <c r="GX76" s="80"/>
      <c r="GY76" s="80"/>
      <c r="GZ76" s="80"/>
      <c r="HA76" s="80"/>
      <c r="HB76" s="80"/>
      <c r="HC76" s="80"/>
      <c r="HD76" s="80"/>
      <c r="HE76" s="80"/>
      <c r="HF76" s="80"/>
      <c r="HG76" s="80"/>
      <c r="HH76" s="80"/>
      <c r="HI76" s="80"/>
      <c r="HJ76" s="80"/>
      <c r="HK76" s="80"/>
      <c r="HL76" s="80"/>
      <c r="HM76" s="80"/>
      <c r="HN76" s="80"/>
      <c r="HO76" s="80"/>
      <c r="HP76" s="80"/>
      <c r="HQ76" s="80"/>
      <c r="HR76" s="80"/>
      <c r="HS76" s="80"/>
      <c r="HT76" s="80"/>
      <c r="HU76" s="80"/>
      <c r="HV76" s="80"/>
      <c r="HW76" s="80"/>
      <c r="HX76" s="80"/>
      <c r="HY76" s="80"/>
      <c r="HZ76" s="80"/>
      <c r="IA76" s="80"/>
      <c r="IB76" s="80"/>
      <c r="IC76" s="80"/>
      <c r="ID76" s="80"/>
      <c r="IE76" s="80"/>
      <c r="IF76" s="80"/>
      <c r="IG76" s="80"/>
      <c r="IH76" s="80"/>
      <c r="II76" s="80"/>
      <c r="IJ76" s="80"/>
      <c r="IK76" s="80"/>
      <c r="IL76" s="80"/>
      <c r="IM76" s="80"/>
      <c r="IN76" s="80"/>
      <c r="IO76" s="80"/>
      <c r="IP76" s="80"/>
      <c r="IQ76" s="80"/>
      <c r="IR76" s="80"/>
      <c r="IS76" s="80"/>
      <c r="IT76" s="80"/>
      <c r="IU76" s="80"/>
    </row>
    <row r="77" spans="1:255" s="85" customFormat="1" ht="13.2" hidden="1">
      <c r="A77" s="71"/>
      <c r="B77"/>
      <c r="C77"/>
      <c r="D77"/>
      <c r="E77"/>
      <c r="F77"/>
      <c r="G77"/>
      <c r="H77"/>
      <c r="I77"/>
      <c r="J77"/>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0"/>
      <c r="FX77" s="80"/>
      <c r="FY77" s="80"/>
      <c r="FZ77" s="80"/>
      <c r="GA77" s="80"/>
      <c r="GB77" s="80"/>
      <c r="GC77" s="80"/>
      <c r="GD77" s="80"/>
      <c r="GE77" s="80"/>
      <c r="GF77" s="80"/>
      <c r="GG77" s="80"/>
      <c r="GH77" s="80"/>
      <c r="GI77" s="80"/>
      <c r="GJ77" s="80"/>
      <c r="GK77" s="80"/>
      <c r="GL77" s="80"/>
      <c r="GM77" s="80"/>
      <c r="GN77" s="80"/>
      <c r="GO77" s="80"/>
      <c r="GP77" s="80"/>
      <c r="GQ77" s="80"/>
      <c r="GR77" s="80"/>
      <c r="GS77" s="80"/>
      <c r="GT77" s="80"/>
      <c r="GU77" s="80"/>
      <c r="GV77" s="80"/>
      <c r="GW77" s="80"/>
      <c r="GX77" s="80"/>
      <c r="GY77" s="80"/>
      <c r="GZ77" s="80"/>
      <c r="HA77" s="80"/>
      <c r="HB77" s="80"/>
      <c r="HC77" s="80"/>
      <c r="HD77" s="80"/>
      <c r="HE77" s="80"/>
      <c r="HF77" s="80"/>
      <c r="HG77" s="80"/>
      <c r="HH77" s="80"/>
      <c r="HI77" s="80"/>
      <c r="HJ77" s="80"/>
      <c r="HK77" s="80"/>
      <c r="HL77" s="80"/>
      <c r="HM77" s="80"/>
      <c r="HN77" s="80"/>
      <c r="HO77" s="80"/>
      <c r="HP77" s="80"/>
      <c r="HQ77" s="80"/>
      <c r="HR77" s="80"/>
      <c r="HS77" s="80"/>
      <c r="HT77" s="80"/>
      <c r="HU77" s="80"/>
      <c r="HV77" s="80"/>
      <c r="HW77" s="80"/>
      <c r="HX77" s="80"/>
      <c r="HY77" s="80"/>
      <c r="HZ77" s="80"/>
      <c r="IA77" s="80"/>
      <c r="IB77" s="80"/>
      <c r="IC77" s="80"/>
      <c r="ID77" s="80"/>
      <c r="IE77" s="80"/>
      <c r="IF77" s="80"/>
      <c r="IG77" s="80"/>
      <c r="IH77" s="80"/>
      <c r="II77" s="80"/>
      <c r="IJ77" s="80"/>
      <c r="IK77" s="80"/>
      <c r="IL77" s="80"/>
      <c r="IM77" s="80"/>
      <c r="IN77" s="80"/>
      <c r="IO77" s="80"/>
      <c r="IP77" s="80"/>
      <c r="IQ77" s="80"/>
      <c r="IR77" s="80"/>
      <c r="IS77" s="80"/>
      <c r="IT77" s="80"/>
      <c r="IU77" s="80"/>
    </row>
    <row r="78" spans="1:255" s="85" customFormat="1" ht="13.2" hidden="1">
      <c r="A78" s="71"/>
      <c r="B78"/>
      <c r="C78"/>
      <c r="D78"/>
      <c r="E78"/>
      <c r="F78"/>
      <c r="G78"/>
      <c r="H78"/>
      <c r="I78"/>
      <c r="J78"/>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c r="FG78" s="80"/>
      <c r="FH78" s="80"/>
      <c r="FI78" s="80"/>
      <c r="FJ78" s="80"/>
      <c r="FK78" s="80"/>
      <c r="FL78" s="80"/>
      <c r="FM78" s="80"/>
      <c r="FN78" s="80"/>
      <c r="FO78" s="80"/>
      <c r="FP78" s="80"/>
      <c r="FQ78" s="80"/>
      <c r="FR78" s="80"/>
      <c r="FS78" s="80"/>
      <c r="FT78" s="80"/>
      <c r="FU78" s="80"/>
      <c r="FV78" s="80"/>
      <c r="FW78" s="80"/>
      <c r="FX78" s="80"/>
      <c r="FY78" s="80"/>
      <c r="FZ78" s="80"/>
      <c r="GA78" s="80"/>
      <c r="GB78" s="80"/>
      <c r="GC78" s="80"/>
      <c r="GD78" s="80"/>
      <c r="GE78" s="80"/>
      <c r="GF78" s="80"/>
      <c r="GG78" s="80"/>
      <c r="GH78" s="80"/>
      <c r="GI78" s="80"/>
      <c r="GJ78" s="80"/>
      <c r="GK78" s="80"/>
      <c r="GL78" s="80"/>
      <c r="GM78" s="80"/>
      <c r="GN78" s="80"/>
      <c r="GO78" s="80"/>
      <c r="GP78" s="80"/>
      <c r="GQ78" s="80"/>
      <c r="GR78" s="80"/>
      <c r="GS78" s="80"/>
      <c r="GT78" s="80"/>
      <c r="GU78" s="80"/>
      <c r="GV78" s="80"/>
      <c r="GW78" s="80"/>
      <c r="GX78" s="80"/>
      <c r="GY78" s="80"/>
      <c r="GZ78" s="80"/>
      <c r="HA78" s="80"/>
      <c r="HB78" s="80"/>
      <c r="HC78" s="80"/>
      <c r="HD78" s="80"/>
      <c r="HE78" s="80"/>
      <c r="HF78" s="80"/>
      <c r="HG78" s="80"/>
      <c r="HH78" s="80"/>
      <c r="HI78" s="80"/>
      <c r="HJ78" s="80"/>
      <c r="HK78" s="80"/>
      <c r="HL78" s="80"/>
      <c r="HM78" s="80"/>
      <c r="HN78" s="80"/>
      <c r="HO78" s="80"/>
      <c r="HP78" s="80"/>
      <c r="HQ78" s="80"/>
      <c r="HR78" s="80"/>
      <c r="HS78" s="80"/>
      <c r="HT78" s="80"/>
      <c r="HU78" s="80"/>
      <c r="HV78" s="80"/>
      <c r="HW78" s="80"/>
      <c r="HX78" s="80"/>
      <c r="HY78" s="80"/>
      <c r="HZ78" s="80"/>
      <c r="IA78" s="80"/>
      <c r="IB78" s="80"/>
      <c r="IC78" s="80"/>
      <c r="ID78" s="80"/>
      <c r="IE78" s="80"/>
      <c r="IF78" s="80"/>
      <c r="IG78" s="80"/>
      <c r="IH78" s="80"/>
      <c r="II78" s="80"/>
      <c r="IJ78" s="80"/>
      <c r="IK78" s="80"/>
      <c r="IL78" s="80"/>
      <c r="IM78" s="80"/>
      <c r="IN78" s="80"/>
      <c r="IO78" s="80"/>
      <c r="IP78" s="80"/>
      <c r="IQ78" s="80"/>
      <c r="IR78" s="80"/>
      <c r="IS78" s="80"/>
      <c r="IT78" s="80"/>
      <c r="IU78" s="80"/>
    </row>
    <row r="79" spans="1:255" s="85" customFormat="1" ht="13.2" hidden="1">
      <c r="A79" s="71"/>
      <c r="B79"/>
      <c r="C79"/>
      <c r="D79"/>
      <c r="E79"/>
      <c r="F79"/>
      <c r="G79"/>
      <c r="H79"/>
      <c r="I79"/>
      <c r="J79"/>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0"/>
      <c r="FX79" s="80"/>
      <c r="FY79" s="80"/>
      <c r="FZ79" s="80"/>
      <c r="GA79" s="80"/>
      <c r="GB79" s="80"/>
      <c r="GC79" s="80"/>
      <c r="GD79" s="80"/>
      <c r="GE79" s="80"/>
      <c r="GF79" s="80"/>
      <c r="GG79" s="80"/>
      <c r="GH79" s="80"/>
      <c r="GI79" s="80"/>
      <c r="GJ79" s="80"/>
      <c r="GK79" s="80"/>
      <c r="GL79" s="80"/>
      <c r="GM79" s="80"/>
      <c r="GN79" s="80"/>
      <c r="GO79" s="80"/>
      <c r="GP79" s="80"/>
      <c r="GQ79" s="80"/>
      <c r="GR79" s="80"/>
      <c r="GS79" s="80"/>
      <c r="GT79" s="80"/>
      <c r="GU79" s="80"/>
      <c r="GV79" s="80"/>
      <c r="GW79" s="80"/>
      <c r="GX79" s="80"/>
      <c r="GY79" s="80"/>
      <c r="GZ79" s="80"/>
      <c r="HA79" s="80"/>
      <c r="HB79" s="80"/>
      <c r="HC79" s="80"/>
      <c r="HD79" s="80"/>
      <c r="HE79" s="80"/>
      <c r="HF79" s="80"/>
      <c r="HG79" s="80"/>
      <c r="HH79" s="80"/>
      <c r="HI79" s="80"/>
      <c r="HJ79" s="80"/>
      <c r="HK79" s="80"/>
      <c r="HL79" s="80"/>
      <c r="HM79" s="80"/>
      <c r="HN79" s="80"/>
      <c r="HO79" s="80"/>
      <c r="HP79" s="80"/>
      <c r="HQ79" s="80"/>
      <c r="HR79" s="80"/>
      <c r="HS79" s="80"/>
      <c r="HT79" s="80"/>
      <c r="HU79" s="80"/>
      <c r="HV79" s="80"/>
      <c r="HW79" s="80"/>
      <c r="HX79" s="80"/>
      <c r="HY79" s="80"/>
      <c r="HZ79" s="80"/>
      <c r="IA79" s="80"/>
      <c r="IB79" s="80"/>
      <c r="IC79" s="80"/>
      <c r="ID79" s="80"/>
      <c r="IE79" s="80"/>
      <c r="IF79" s="80"/>
      <c r="IG79" s="80"/>
      <c r="IH79" s="80"/>
      <c r="II79" s="80"/>
      <c r="IJ79" s="80"/>
      <c r="IK79" s="80"/>
      <c r="IL79" s="80"/>
      <c r="IM79" s="80"/>
      <c r="IN79" s="80"/>
      <c r="IO79" s="80"/>
      <c r="IP79" s="80"/>
      <c r="IQ79" s="80"/>
      <c r="IR79" s="80"/>
      <c r="IS79" s="80"/>
      <c r="IT79" s="80"/>
      <c r="IU79" s="80"/>
    </row>
    <row r="80" spans="1:255" s="85" customFormat="1" ht="13.2" hidden="1">
      <c r="A80" s="71"/>
      <c r="B80"/>
      <c r="C80"/>
      <c r="D80"/>
      <c r="E80"/>
      <c r="F80"/>
      <c r="G80"/>
      <c r="H80"/>
      <c r="I80"/>
      <c r="J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80"/>
      <c r="DY80" s="80"/>
      <c r="DZ80" s="80"/>
      <c r="EA80" s="80"/>
      <c r="EB80" s="80"/>
      <c r="EC80" s="80"/>
      <c r="ED80" s="80"/>
      <c r="EE80" s="80"/>
      <c r="EF80" s="80"/>
      <c r="EG80" s="80"/>
      <c r="EH80" s="80"/>
      <c r="EI80" s="80"/>
      <c r="EJ80" s="80"/>
      <c r="EK80" s="80"/>
      <c r="EL80" s="80"/>
      <c r="EM80" s="80"/>
      <c r="EN80" s="80"/>
      <c r="EO80" s="80"/>
      <c r="EP80" s="80"/>
      <c r="EQ80" s="80"/>
      <c r="ER80" s="80"/>
      <c r="ES80" s="80"/>
      <c r="ET80" s="80"/>
      <c r="EU80" s="80"/>
      <c r="EV80" s="80"/>
      <c r="EW80" s="80"/>
      <c r="EX80" s="80"/>
      <c r="EY80" s="80"/>
      <c r="EZ80" s="80"/>
      <c r="FA80" s="80"/>
      <c r="FB80" s="80"/>
      <c r="FC80" s="80"/>
      <c r="FD80" s="80"/>
      <c r="FE80" s="80"/>
      <c r="FF80" s="80"/>
      <c r="FG80" s="80"/>
      <c r="FH80" s="80"/>
      <c r="FI80" s="80"/>
      <c r="FJ80" s="80"/>
      <c r="FK80" s="80"/>
      <c r="FL80" s="80"/>
      <c r="FM80" s="80"/>
      <c r="FN80" s="80"/>
      <c r="FO80" s="80"/>
      <c r="FP80" s="80"/>
      <c r="FQ80" s="80"/>
      <c r="FR80" s="80"/>
      <c r="FS80" s="80"/>
      <c r="FT80" s="80"/>
      <c r="FU80" s="80"/>
      <c r="FV80" s="80"/>
      <c r="FW80" s="80"/>
      <c r="FX80" s="80"/>
      <c r="FY80" s="80"/>
      <c r="FZ80" s="80"/>
      <c r="GA80" s="80"/>
      <c r="GB80" s="80"/>
      <c r="GC80" s="80"/>
      <c r="GD80" s="80"/>
      <c r="GE80" s="80"/>
      <c r="GF80" s="80"/>
      <c r="GG80" s="80"/>
      <c r="GH80" s="80"/>
      <c r="GI80" s="80"/>
      <c r="GJ80" s="80"/>
      <c r="GK80" s="80"/>
      <c r="GL80" s="80"/>
      <c r="GM80" s="80"/>
      <c r="GN80" s="80"/>
      <c r="GO80" s="80"/>
      <c r="GP80" s="80"/>
      <c r="GQ80" s="80"/>
      <c r="GR80" s="80"/>
      <c r="GS80" s="80"/>
      <c r="GT80" s="80"/>
      <c r="GU80" s="80"/>
      <c r="GV80" s="80"/>
      <c r="GW80" s="80"/>
      <c r="GX80" s="80"/>
      <c r="GY80" s="80"/>
      <c r="GZ80" s="80"/>
      <c r="HA80" s="80"/>
      <c r="HB80" s="80"/>
      <c r="HC80" s="80"/>
      <c r="HD80" s="80"/>
      <c r="HE80" s="80"/>
      <c r="HF80" s="80"/>
      <c r="HG80" s="80"/>
      <c r="HH80" s="80"/>
      <c r="HI80" s="80"/>
      <c r="HJ80" s="80"/>
      <c r="HK80" s="80"/>
      <c r="HL80" s="80"/>
      <c r="HM80" s="80"/>
      <c r="HN80" s="80"/>
      <c r="HO80" s="80"/>
      <c r="HP80" s="80"/>
      <c r="HQ80" s="80"/>
      <c r="HR80" s="80"/>
      <c r="HS80" s="80"/>
      <c r="HT80" s="80"/>
      <c r="HU80" s="80"/>
      <c r="HV80" s="80"/>
      <c r="HW80" s="80"/>
      <c r="HX80" s="80"/>
      <c r="HY80" s="80"/>
      <c r="HZ80" s="80"/>
      <c r="IA80" s="80"/>
      <c r="IB80" s="80"/>
      <c r="IC80" s="80"/>
      <c r="ID80" s="80"/>
      <c r="IE80" s="80"/>
      <c r="IF80" s="80"/>
      <c r="IG80" s="80"/>
      <c r="IH80" s="80"/>
      <c r="II80" s="80"/>
      <c r="IJ80" s="80"/>
      <c r="IK80" s="80"/>
      <c r="IL80" s="80"/>
      <c r="IM80" s="80"/>
      <c r="IN80" s="80"/>
      <c r="IO80" s="80"/>
      <c r="IP80" s="80"/>
      <c r="IQ80" s="80"/>
      <c r="IR80" s="80"/>
      <c r="IS80" s="80"/>
      <c r="IT80" s="80"/>
      <c r="IU80" s="80"/>
    </row>
    <row r="81" spans="1:255" s="85" customFormat="1" ht="13.2" hidden="1">
      <c r="A81" s="71"/>
      <c r="B81"/>
      <c r="C81"/>
      <c r="D81"/>
      <c r="E81"/>
      <c r="F81"/>
      <c r="G81"/>
      <c r="H81"/>
      <c r="I81"/>
      <c r="J81"/>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80"/>
      <c r="DO81" s="80"/>
      <c r="DP81" s="80"/>
      <c r="DQ81" s="80"/>
      <c r="DR81" s="80"/>
      <c r="DS81" s="80"/>
      <c r="DT81" s="80"/>
      <c r="DU81" s="80"/>
      <c r="DV81" s="80"/>
      <c r="DW81" s="80"/>
      <c r="DX81" s="80"/>
      <c r="DY81" s="80"/>
      <c r="DZ81" s="80"/>
      <c r="EA81" s="80"/>
      <c r="EB81" s="80"/>
      <c r="EC81" s="80"/>
      <c r="ED81" s="80"/>
      <c r="EE81" s="80"/>
      <c r="EF81" s="80"/>
      <c r="EG81" s="80"/>
      <c r="EH81" s="80"/>
      <c r="EI81" s="80"/>
      <c r="EJ81" s="80"/>
      <c r="EK81" s="80"/>
      <c r="EL81" s="80"/>
      <c r="EM81" s="80"/>
      <c r="EN81" s="80"/>
      <c r="EO81" s="80"/>
      <c r="EP81" s="80"/>
      <c r="EQ81" s="80"/>
      <c r="ER81" s="80"/>
      <c r="ES81" s="80"/>
      <c r="ET81" s="80"/>
      <c r="EU81" s="80"/>
      <c r="EV81" s="80"/>
      <c r="EW81" s="80"/>
      <c r="EX81" s="80"/>
      <c r="EY81" s="80"/>
      <c r="EZ81" s="80"/>
      <c r="FA81" s="80"/>
      <c r="FB81" s="80"/>
      <c r="FC81" s="80"/>
      <c r="FD81" s="80"/>
      <c r="FE81" s="80"/>
      <c r="FF81" s="80"/>
      <c r="FG81" s="80"/>
      <c r="FH81" s="80"/>
      <c r="FI81" s="80"/>
      <c r="FJ81" s="80"/>
      <c r="FK81" s="80"/>
      <c r="FL81" s="80"/>
      <c r="FM81" s="80"/>
      <c r="FN81" s="80"/>
      <c r="FO81" s="80"/>
      <c r="FP81" s="80"/>
      <c r="FQ81" s="80"/>
      <c r="FR81" s="80"/>
      <c r="FS81" s="80"/>
      <c r="FT81" s="80"/>
      <c r="FU81" s="80"/>
      <c r="FV81" s="80"/>
      <c r="FW81" s="80"/>
      <c r="FX81" s="80"/>
      <c r="FY81" s="80"/>
      <c r="FZ81" s="80"/>
      <c r="GA81" s="80"/>
      <c r="GB81" s="80"/>
      <c r="GC81" s="80"/>
      <c r="GD81" s="80"/>
      <c r="GE81" s="80"/>
      <c r="GF81" s="80"/>
      <c r="GG81" s="80"/>
      <c r="GH81" s="80"/>
      <c r="GI81" s="80"/>
      <c r="GJ81" s="80"/>
      <c r="GK81" s="80"/>
      <c r="GL81" s="80"/>
      <c r="GM81" s="80"/>
      <c r="GN81" s="80"/>
      <c r="GO81" s="80"/>
      <c r="GP81" s="80"/>
      <c r="GQ81" s="80"/>
      <c r="GR81" s="80"/>
      <c r="GS81" s="80"/>
      <c r="GT81" s="80"/>
      <c r="GU81" s="80"/>
      <c r="GV81" s="80"/>
      <c r="GW81" s="80"/>
      <c r="GX81" s="80"/>
      <c r="GY81" s="80"/>
      <c r="GZ81" s="80"/>
      <c r="HA81" s="80"/>
      <c r="HB81" s="80"/>
      <c r="HC81" s="80"/>
      <c r="HD81" s="80"/>
      <c r="HE81" s="80"/>
      <c r="HF81" s="80"/>
      <c r="HG81" s="80"/>
      <c r="HH81" s="80"/>
      <c r="HI81" s="80"/>
      <c r="HJ81" s="80"/>
      <c r="HK81" s="80"/>
      <c r="HL81" s="80"/>
      <c r="HM81" s="80"/>
      <c r="HN81" s="80"/>
      <c r="HO81" s="80"/>
      <c r="HP81" s="80"/>
      <c r="HQ81" s="80"/>
      <c r="HR81" s="80"/>
      <c r="HS81" s="80"/>
      <c r="HT81" s="80"/>
      <c r="HU81" s="80"/>
      <c r="HV81" s="80"/>
      <c r="HW81" s="80"/>
      <c r="HX81" s="80"/>
      <c r="HY81" s="80"/>
      <c r="HZ81" s="80"/>
      <c r="IA81" s="80"/>
      <c r="IB81" s="80"/>
      <c r="IC81" s="80"/>
      <c r="ID81" s="80"/>
      <c r="IE81" s="80"/>
      <c r="IF81" s="80"/>
      <c r="IG81" s="80"/>
      <c r="IH81" s="80"/>
      <c r="II81" s="80"/>
      <c r="IJ81" s="80"/>
      <c r="IK81" s="80"/>
      <c r="IL81" s="80"/>
      <c r="IM81" s="80"/>
      <c r="IN81" s="80"/>
      <c r="IO81" s="80"/>
      <c r="IP81" s="80"/>
      <c r="IQ81" s="80"/>
      <c r="IR81" s="80"/>
      <c r="IS81" s="80"/>
      <c r="IT81" s="80"/>
      <c r="IU81" s="80"/>
    </row>
    <row r="82" spans="1:255" s="85" customFormat="1" ht="13.2" hidden="1">
      <c r="A82" s="71"/>
      <c r="B82"/>
      <c r="C82"/>
      <c r="D82"/>
      <c r="E82"/>
      <c r="F82"/>
      <c r="G82"/>
      <c r="H82"/>
      <c r="I82"/>
      <c r="J82"/>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DX82" s="80"/>
      <c r="DY82" s="80"/>
      <c r="DZ82" s="80"/>
      <c r="EA82" s="80"/>
      <c r="EB82" s="80"/>
      <c r="EC82" s="80"/>
      <c r="ED82" s="80"/>
      <c r="EE82" s="80"/>
      <c r="EF82" s="80"/>
      <c r="EG82" s="80"/>
      <c r="EH82" s="80"/>
      <c r="EI82" s="80"/>
      <c r="EJ82" s="80"/>
      <c r="EK82" s="80"/>
      <c r="EL82" s="80"/>
      <c r="EM82" s="80"/>
      <c r="EN82" s="80"/>
      <c r="EO82" s="80"/>
      <c r="EP82" s="80"/>
      <c r="EQ82" s="80"/>
      <c r="ER82" s="80"/>
      <c r="ES82" s="80"/>
      <c r="ET82" s="80"/>
      <c r="EU82" s="80"/>
      <c r="EV82" s="80"/>
      <c r="EW82" s="80"/>
      <c r="EX82" s="80"/>
      <c r="EY82" s="80"/>
      <c r="EZ82" s="80"/>
      <c r="FA82" s="80"/>
      <c r="FB82" s="80"/>
      <c r="FC82" s="80"/>
      <c r="FD82" s="80"/>
      <c r="FE82" s="80"/>
      <c r="FF82" s="80"/>
      <c r="FG82" s="80"/>
      <c r="FH82" s="80"/>
      <c r="FI82" s="80"/>
      <c r="FJ82" s="80"/>
      <c r="FK82" s="80"/>
      <c r="FL82" s="80"/>
      <c r="FM82" s="80"/>
      <c r="FN82" s="80"/>
      <c r="FO82" s="80"/>
      <c r="FP82" s="80"/>
      <c r="FQ82" s="80"/>
      <c r="FR82" s="80"/>
      <c r="FS82" s="80"/>
      <c r="FT82" s="80"/>
      <c r="FU82" s="80"/>
      <c r="FV82" s="80"/>
      <c r="FW82" s="80"/>
      <c r="FX82" s="80"/>
      <c r="FY82" s="80"/>
      <c r="FZ82" s="80"/>
      <c r="GA82" s="80"/>
      <c r="GB82" s="80"/>
      <c r="GC82" s="80"/>
      <c r="GD82" s="80"/>
      <c r="GE82" s="80"/>
      <c r="GF82" s="80"/>
      <c r="GG82" s="80"/>
      <c r="GH82" s="80"/>
      <c r="GI82" s="80"/>
      <c r="GJ82" s="80"/>
      <c r="GK82" s="80"/>
      <c r="GL82" s="80"/>
      <c r="GM82" s="80"/>
      <c r="GN82" s="80"/>
      <c r="GO82" s="80"/>
      <c r="GP82" s="80"/>
      <c r="GQ82" s="80"/>
      <c r="GR82" s="80"/>
      <c r="GS82" s="80"/>
      <c r="GT82" s="80"/>
      <c r="GU82" s="80"/>
      <c r="GV82" s="80"/>
      <c r="GW82" s="80"/>
      <c r="GX82" s="80"/>
      <c r="GY82" s="80"/>
      <c r="GZ82" s="80"/>
      <c r="HA82" s="80"/>
      <c r="HB82" s="80"/>
      <c r="HC82" s="80"/>
      <c r="HD82" s="80"/>
      <c r="HE82" s="80"/>
      <c r="HF82" s="80"/>
      <c r="HG82" s="80"/>
      <c r="HH82" s="80"/>
      <c r="HI82" s="80"/>
      <c r="HJ82" s="80"/>
      <c r="HK82" s="80"/>
      <c r="HL82" s="80"/>
      <c r="HM82" s="80"/>
      <c r="HN82" s="80"/>
      <c r="HO82" s="80"/>
      <c r="HP82" s="80"/>
      <c r="HQ82" s="80"/>
      <c r="HR82" s="80"/>
      <c r="HS82" s="80"/>
      <c r="HT82" s="80"/>
      <c r="HU82" s="80"/>
      <c r="HV82" s="80"/>
      <c r="HW82" s="80"/>
      <c r="HX82" s="80"/>
      <c r="HY82" s="80"/>
      <c r="HZ82" s="80"/>
      <c r="IA82" s="80"/>
      <c r="IB82" s="80"/>
      <c r="IC82" s="80"/>
      <c r="ID82" s="80"/>
      <c r="IE82" s="80"/>
      <c r="IF82" s="80"/>
      <c r="IG82" s="80"/>
      <c r="IH82" s="80"/>
      <c r="II82" s="80"/>
      <c r="IJ82" s="80"/>
      <c r="IK82" s="80"/>
      <c r="IL82" s="80"/>
      <c r="IM82" s="80"/>
      <c r="IN82" s="80"/>
      <c r="IO82" s="80"/>
      <c r="IP82" s="80"/>
      <c r="IQ82" s="80"/>
      <c r="IR82" s="80"/>
      <c r="IS82" s="80"/>
      <c r="IT82" s="80"/>
      <c r="IU82" s="80"/>
    </row>
    <row r="83" spans="1:255" s="85" customFormat="1" ht="13.2" hidden="1">
      <c r="A83" s="71"/>
      <c r="B83"/>
      <c r="C83"/>
      <c r="D83"/>
      <c r="E83"/>
      <c r="F83"/>
      <c r="G83"/>
      <c r="H83"/>
      <c r="I83"/>
      <c r="J83"/>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c r="FF83" s="80"/>
      <c r="FG83" s="80"/>
      <c r="FH83" s="80"/>
      <c r="FI83" s="80"/>
      <c r="FJ83" s="80"/>
      <c r="FK83" s="80"/>
      <c r="FL83" s="80"/>
      <c r="FM83" s="80"/>
      <c r="FN83" s="80"/>
      <c r="FO83" s="80"/>
      <c r="FP83" s="80"/>
      <c r="FQ83" s="80"/>
      <c r="FR83" s="80"/>
      <c r="FS83" s="80"/>
      <c r="FT83" s="80"/>
      <c r="FU83" s="80"/>
      <c r="FV83" s="80"/>
      <c r="FW83" s="80"/>
      <c r="FX83" s="80"/>
      <c r="FY83" s="80"/>
      <c r="FZ83" s="80"/>
      <c r="GA83" s="80"/>
      <c r="GB83" s="80"/>
      <c r="GC83" s="80"/>
      <c r="GD83" s="80"/>
      <c r="GE83" s="80"/>
      <c r="GF83" s="80"/>
      <c r="GG83" s="80"/>
      <c r="GH83" s="80"/>
      <c r="GI83" s="80"/>
      <c r="GJ83" s="80"/>
      <c r="GK83" s="80"/>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row>
    <row r="84" spans="1:255" s="85" customFormat="1" ht="13.2" hidden="1">
      <c r="A84" s="71"/>
      <c r="B84"/>
      <c r="C84"/>
      <c r="D84"/>
      <c r="E84"/>
      <c r="F84"/>
      <c r="G84"/>
      <c r="H84"/>
      <c r="I84"/>
      <c r="J84"/>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c r="FC84" s="80"/>
      <c r="FD84" s="80"/>
      <c r="FE84" s="80"/>
      <c r="FF84" s="80"/>
      <c r="FG84" s="80"/>
      <c r="FH84" s="80"/>
      <c r="FI84" s="80"/>
      <c r="FJ84" s="80"/>
      <c r="FK84" s="80"/>
      <c r="FL84" s="80"/>
      <c r="FM84" s="80"/>
      <c r="FN84" s="80"/>
      <c r="FO84" s="80"/>
      <c r="FP84" s="80"/>
      <c r="FQ84" s="80"/>
      <c r="FR84" s="80"/>
      <c r="FS84" s="80"/>
      <c r="FT84" s="80"/>
      <c r="FU84" s="80"/>
      <c r="FV84" s="80"/>
      <c r="FW84" s="80"/>
      <c r="FX84" s="80"/>
      <c r="FY84" s="80"/>
      <c r="FZ84" s="80"/>
      <c r="GA84" s="80"/>
      <c r="GB84" s="80"/>
      <c r="GC84" s="80"/>
      <c r="GD84" s="80"/>
      <c r="GE84" s="80"/>
      <c r="GF84" s="80"/>
      <c r="GG84" s="80"/>
      <c r="GH84" s="80"/>
      <c r="GI84" s="80"/>
      <c r="GJ84" s="80"/>
      <c r="GK84" s="80"/>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row>
    <row r="85" spans="1:255" s="85" customFormat="1" ht="13.2" hidden="1">
      <c r="A85" s="71"/>
      <c r="B85"/>
      <c r="C85"/>
      <c r="D85"/>
      <c r="E85"/>
      <c r="F85"/>
      <c r="G85"/>
      <c r="H85"/>
      <c r="I85"/>
      <c r="J85"/>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DN85" s="80"/>
      <c r="DO85" s="80"/>
      <c r="DP85" s="80"/>
      <c r="DQ85" s="80"/>
      <c r="DR85" s="80"/>
      <c r="DS85" s="80"/>
      <c r="DT85" s="80"/>
      <c r="DU85" s="80"/>
      <c r="DV85" s="80"/>
      <c r="DW85" s="80"/>
      <c r="DX85" s="80"/>
      <c r="DY85" s="80"/>
      <c r="DZ85" s="80"/>
      <c r="EA85" s="80"/>
      <c r="EB85" s="80"/>
      <c r="EC85" s="80"/>
      <c r="ED85" s="80"/>
      <c r="EE85" s="80"/>
      <c r="EF85" s="80"/>
      <c r="EG85" s="80"/>
      <c r="EH85" s="80"/>
      <c r="EI85" s="80"/>
      <c r="EJ85" s="80"/>
      <c r="EK85" s="80"/>
      <c r="EL85" s="80"/>
      <c r="EM85" s="80"/>
      <c r="EN85" s="80"/>
      <c r="EO85" s="80"/>
      <c r="EP85" s="80"/>
      <c r="EQ85" s="80"/>
      <c r="ER85" s="80"/>
      <c r="ES85" s="80"/>
      <c r="ET85" s="80"/>
      <c r="EU85" s="80"/>
      <c r="EV85" s="80"/>
      <c r="EW85" s="80"/>
      <c r="EX85" s="80"/>
      <c r="EY85" s="80"/>
      <c r="EZ85" s="80"/>
      <c r="FA85" s="80"/>
      <c r="FB85" s="80"/>
      <c r="FC85" s="80"/>
      <c r="FD85" s="80"/>
      <c r="FE85" s="80"/>
      <c r="FF85" s="80"/>
      <c r="FG85" s="80"/>
      <c r="FH85" s="80"/>
      <c r="FI85" s="80"/>
      <c r="FJ85" s="80"/>
      <c r="FK85" s="80"/>
      <c r="FL85" s="80"/>
      <c r="FM85" s="80"/>
      <c r="FN85" s="80"/>
      <c r="FO85" s="80"/>
      <c r="FP85" s="80"/>
      <c r="FQ85" s="80"/>
      <c r="FR85" s="80"/>
      <c r="FS85" s="80"/>
      <c r="FT85" s="80"/>
      <c r="FU85" s="80"/>
      <c r="FV85" s="80"/>
      <c r="FW85" s="80"/>
      <c r="FX85" s="80"/>
      <c r="FY85" s="80"/>
      <c r="FZ85" s="80"/>
      <c r="GA85" s="80"/>
      <c r="GB85" s="80"/>
      <c r="GC85" s="80"/>
      <c r="GD85" s="80"/>
      <c r="GE85" s="80"/>
      <c r="GF85" s="80"/>
      <c r="GG85" s="80"/>
      <c r="GH85" s="80"/>
      <c r="GI85" s="80"/>
      <c r="GJ85" s="80"/>
      <c r="GK85" s="80"/>
      <c r="GL85" s="80"/>
      <c r="GM85" s="80"/>
      <c r="GN85" s="80"/>
      <c r="GO85" s="80"/>
      <c r="GP85" s="80"/>
      <c r="GQ85" s="80"/>
      <c r="GR85" s="80"/>
      <c r="GS85" s="80"/>
      <c r="GT85" s="80"/>
      <c r="GU85" s="80"/>
      <c r="GV85" s="80"/>
      <c r="GW85" s="80"/>
      <c r="GX85" s="80"/>
      <c r="GY85" s="80"/>
      <c r="GZ85" s="80"/>
      <c r="HA85" s="80"/>
      <c r="HB85" s="80"/>
      <c r="HC85" s="80"/>
      <c r="HD85" s="80"/>
      <c r="HE85" s="80"/>
      <c r="HF85" s="80"/>
      <c r="HG85" s="80"/>
      <c r="HH85" s="80"/>
      <c r="HI85" s="80"/>
      <c r="HJ85" s="80"/>
      <c r="HK85" s="80"/>
      <c r="HL85" s="80"/>
      <c r="HM85" s="80"/>
      <c r="HN85" s="80"/>
      <c r="HO85" s="80"/>
      <c r="HP85" s="80"/>
      <c r="HQ85" s="80"/>
      <c r="HR85" s="80"/>
      <c r="HS85" s="80"/>
      <c r="HT85" s="80"/>
      <c r="HU85" s="80"/>
      <c r="HV85" s="80"/>
      <c r="HW85" s="80"/>
      <c r="HX85" s="80"/>
      <c r="HY85" s="80"/>
      <c r="HZ85" s="80"/>
      <c r="IA85" s="80"/>
      <c r="IB85" s="80"/>
      <c r="IC85" s="80"/>
      <c r="ID85" s="80"/>
      <c r="IE85" s="80"/>
      <c r="IF85" s="80"/>
      <c r="IG85" s="80"/>
      <c r="IH85" s="80"/>
      <c r="II85" s="80"/>
      <c r="IJ85" s="80"/>
      <c r="IK85" s="80"/>
      <c r="IL85" s="80"/>
      <c r="IM85" s="80"/>
      <c r="IN85" s="80"/>
      <c r="IO85" s="80"/>
      <c r="IP85" s="80"/>
      <c r="IQ85" s="80"/>
      <c r="IR85" s="80"/>
      <c r="IS85" s="80"/>
      <c r="IT85" s="80"/>
      <c r="IU85" s="80"/>
    </row>
    <row r="86" spans="1:255" s="85" customFormat="1" ht="13.2" hidden="1">
      <c r="A86" s="71"/>
      <c r="B86"/>
      <c r="C86"/>
      <c r="D86"/>
      <c r="E86"/>
      <c r="F86"/>
      <c r="G86"/>
      <c r="H86"/>
      <c r="I86"/>
      <c r="J86"/>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0"/>
      <c r="DG86" s="80"/>
      <c r="DH86" s="80"/>
      <c r="DI86" s="80"/>
      <c r="DJ86" s="80"/>
      <c r="DK86" s="80"/>
      <c r="DL86" s="80"/>
      <c r="DM86" s="80"/>
      <c r="DN86" s="80"/>
      <c r="DO86" s="80"/>
      <c r="DP86" s="80"/>
      <c r="DQ86" s="80"/>
      <c r="DR86" s="80"/>
      <c r="DS86" s="80"/>
      <c r="DT86" s="80"/>
      <c r="DU86" s="80"/>
      <c r="DV86" s="80"/>
      <c r="DW86" s="80"/>
      <c r="DX86" s="80"/>
      <c r="DY86" s="80"/>
      <c r="DZ86" s="80"/>
      <c r="EA86" s="80"/>
      <c r="EB86" s="80"/>
      <c r="EC86" s="80"/>
      <c r="ED86" s="80"/>
      <c r="EE86" s="80"/>
      <c r="EF86" s="80"/>
      <c r="EG86" s="80"/>
      <c r="EH86" s="80"/>
      <c r="EI86" s="80"/>
      <c r="EJ86" s="80"/>
      <c r="EK86" s="80"/>
      <c r="EL86" s="80"/>
      <c r="EM86" s="80"/>
      <c r="EN86" s="80"/>
      <c r="EO86" s="80"/>
      <c r="EP86" s="80"/>
      <c r="EQ86" s="80"/>
      <c r="ER86" s="80"/>
      <c r="ES86" s="80"/>
      <c r="ET86" s="80"/>
      <c r="EU86" s="80"/>
      <c r="EV86" s="80"/>
      <c r="EW86" s="80"/>
      <c r="EX86" s="80"/>
      <c r="EY86" s="80"/>
      <c r="EZ86" s="80"/>
      <c r="FA86" s="80"/>
      <c r="FB86" s="80"/>
      <c r="FC86" s="80"/>
      <c r="FD86" s="80"/>
      <c r="FE86" s="80"/>
      <c r="FF86" s="80"/>
      <c r="FG86" s="80"/>
      <c r="FH86" s="80"/>
      <c r="FI86" s="80"/>
      <c r="FJ86" s="80"/>
      <c r="FK86" s="80"/>
      <c r="FL86" s="80"/>
      <c r="FM86" s="80"/>
      <c r="FN86" s="80"/>
      <c r="FO86" s="80"/>
      <c r="FP86" s="80"/>
      <c r="FQ86" s="80"/>
      <c r="FR86" s="80"/>
      <c r="FS86" s="80"/>
      <c r="FT86" s="80"/>
      <c r="FU86" s="80"/>
      <c r="FV86" s="80"/>
      <c r="FW86" s="80"/>
      <c r="FX86" s="80"/>
      <c r="FY86" s="80"/>
      <c r="FZ86" s="80"/>
      <c r="GA86" s="80"/>
      <c r="GB86" s="80"/>
      <c r="GC86" s="80"/>
      <c r="GD86" s="80"/>
      <c r="GE86" s="80"/>
      <c r="GF86" s="80"/>
      <c r="GG86" s="80"/>
      <c r="GH86" s="80"/>
      <c r="GI86" s="80"/>
      <c r="GJ86" s="80"/>
      <c r="GK86" s="80"/>
      <c r="GL86" s="80"/>
      <c r="GM86" s="80"/>
      <c r="GN86" s="80"/>
      <c r="GO86" s="80"/>
      <c r="GP86" s="80"/>
      <c r="GQ86" s="80"/>
      <c r="GR86" s="80"/>
      <c r="GS86" s="80"/>
      <c r="GT86" s="80"/>
      <c r="GU86" s="80"/>
      <c r="GV86" s="80"/>
      <c r="GW86" s="80"/>
      <c r="GX86" s="80"/>
      <c r="GY86" s="80"/>
      <c r="GZ86" s="80"/>
      <c r="HA86" s="80"/>
      <c r="HB86" s="80"/>
      <c r="HC86" s="80"/>
      <c r="HD86" s="80"/>
      <c r="HE86" s="80"/>
      <c r="HF86" s="80"/>
      <c r="HG86" s="80"/>
      <c r="HH86" s="80"/>
      <c r="HI86" s="80"/>
      <c r="HJ86" s="80"/>
      <c r="HK86" s="80"/>
      <c r="HL86" s="80"/>
      <c r="HM86" s="80"/>
      <c r="HN86" s="80"/>
      <c r="HO86" s="80"/>
      <c r="HP86" s="80"/>
      <c r="HQ86" s="80"/>
      <c r="HR86" s="80"/>
      <c r="HS86" s="80"/>
      <c r="HT86" s="80"/>
      <c r="HU86" s="80"/>
      <c r="HV86" s="80"/>
      <c r="HW86" s="80"/>
      <c r="HX86" s="80"/>
      <c r="HY86" s="80"/>
      <c r="HZ86" s="80"/>
      <c r="IA86" s="80"/>
      <c r="IB86" s="80"/>
      <c r="IC86" s="80"/>
      <c r="ID86" s="80"/>
      <c r="IE86" s="80"/>
      <c r="IF86" s="80"/>
      <c r="IG86" s="80"/>
      <c r="IH86" s="80"/>
      <c r="II86" s="80"/>
      <c r="IJ86" s="80"/>
      <c r="IK86" s="80"/>
      <c r="IL86" s="80"/>
      <c r="IM86" s="80"/>
      <c r="IN86" s="80"/>
      <c r="IO86" s="80"/>
      <c r="IP86" s="80"/>
      <c r="IQ86" s="80"/>
      <c r="IR86" s="80"/>
      <c r="IS86" s="80"/>
      <c r="IT86" s="80"/>
      <c r="IU86" s="80"/>
    </row>
    <row r="87" spans="1:255" s="85" customFormat="1" ht="13.2" hidden="1">
      <c r="A87" s="80"/>
      <c r="B87"/>
      <c r="C87"/>
      <c r="D87"/>
      <c r="E87"/>
      <c r="F87"/>
      <c r="G87"/>
      <c r="H87"/>
      <c r="I87"/>
      <c r="J87"/>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c r="FF87" s="80"/>
      <c r="FG87" s="80"/>
      <c r="FH87" s="80"/>
      <c r="FI87" s="80"/>
      <c r="FJ87" s="80"/>
      <c r="FK87" s="80"/>
      <c r="FL87" s="80"/>
      <c r="FM87" s="80"/>
      <c r="FN87" s="80"/>
      <c r="FO87" s="80"/>
      <c r="FP87" s="80"/>
      <c r="FQ87" s="80"/>
      <c r="FR87" s="80"/>
      <c r="FS87" s="80"/>
      <c r="FT87" s="80"/>
      <c r="FU87" s="80"/>
      <c r="FV87" s="80"/>
      <c r="FW87" s="80"/>
      <c r="FX87" s="80"/>
      <c r="FY87" s="80"/>
      <c r="FZ87" s="80"/>
      <c r="GA87" s="80"/>
      <c r="GB87" s="80"/>
      <c r="GC87" s="80"/>
      <c r="GD87" s="80"/>
      <c r="GE87" s="80"/>
      <c r="GF87" s="80"/>
      <c r="GG87" s="80"/>
      <c r="GH87" s="80"/>
      <c r="GI87" s="80"/>
      <c r="GJ87" s="80"/>
      <c r="GK87" s="80"/>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row>
    <row r="88" spans="1:255" s="85" customFormat="1" ht="13.2" hidden="1">
      <c r="A88" s="80"/>
      <c r="B88"/>
      <c r="C88"/>
      <c r="D88"/>
      <c r="E88"/>
      <c r="F88"/>
      <c r="G88"/>
      <c r="H88"/>
      <c r="I88"/>
      <c r="J88"/>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c r="FC88" s="80"/>
      <c r="FD88" s="80"/>
      <c r="FE88" s="80"/>
      <c r="FF88" s="80"/>
      <c r="FG88" s="80"/>
      <c r="FH88" s="80"/>
      <c r="FI88" s="80"/>
      <c r="FJ88" s="80"/>
      <c r="FK88" s="80"/>
      <c r="FL88" s="80"/>
      <c r="FM88" s="80"/>
      <c r="FN88" s="80"/>
      <c r="FO88" s="80"/>
      <c r="FP88" s="80"/>
      <c r="FQ88" s="80"/>
      <c r="FR88" s="80"/>
      <c r="FS88" s="80"/>
      <c r="FT88" s="80"/>
      <c r="FU88" s="80"/>
      <c r="FV88" s="80"/>
      <c r="FW88" s="80"/>
      <c r="FX88" s="80"/>
      <c r="FY88" s="80"/>
      <c r="FZ88" s="80"/>
      <c r="GA88" s="80"/>
      <c r="GB88" s="80"/>
      <c r="GC88" s="80"/>
      <c r="GD88" s="80"/>
      <c r="GE88" s="80"/>
      <c r="GF88" s="80"/>
      <c r="GG88" s="80"/>
      <c r="GH88" s="80"/>
      <c r="GI88" s="80"/>
      <c r="GJ88" s="80"/>
      <c r="GK88" s="80"/>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row>
    <row r="89" spans="1:255" s="85" customFormat="1" ht="13.2" hidden="1">
      <c r="A89" s="80"/>
      <c r="B89"/>
      <c r="C89"/>
      <c r="D89"/>
      <c r="E89"/>
      <c r="F89"/>
      <c r="G89"/>
      <c r="H89"/>
      <c r="I89"/>
      <c r="J89"/>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0"/>
      <c r="DG89" s="80"/>
      <c r="DH89" s="80"/>
      <c r="DI89" s="80"/>
      <c r="DJ89" s="80"/>
      <c r="DK89" s="80"/>
      <c r="DL89" s="80"/>
      <c r="DM89" s="80"/>
      <c r="DN89" s="80"/>
      <c r="DO89" s="80"/>
      <c r="DP89" s="80"/>
      <c r="DQ89" s="80"/>
      <c r="DR89" s="80"/>
      <c r="DS89" s="80"/>
      <c r="DT89" s="80"/>
      <c r="DU89" s="80"/>
      <c r="DV89" s="80"/>
      <c r="DW89" s="80"/>
      <c r="DX89" s="80"/>
      <c r="DY89" s="80"/>
      <c r="DZ89" s="80"/>
      <c r="EA89" s="80"/>
      <c r="EB89" s="80"/>
      <c r="EC89" s="80"/>
      <c r="ED89" s="80"/>
      <c r="EE89" s="80"/>
      <c r="EF89" s="80"/>
      <c r="EG89" s="80"/>
      <c r="EH89" s="80"/>
      <c r="EI89" s="80"/>
      <c r="EJ89" s="80"/>
      <c r="EK89" s="80"/>
      <c r="EL89" s="80"/>
      <c r="EM89" s="80"/>
      <c r="EN89" s="80"/>
      <c r="EO89" s="80"/>
      <c r="EP89" s="80"/>
      <c r="EQ89" s="80"/>
      <c r="ER89" s="80"/>
      <c r="ES89" s="80"/>
      <c r="ET89" s="80"/>
      <c r="EU89" s="80"/>
      <c r="EV89" s="80"/>
      <c r="EW89" s="80"/>
      <c r="EX89" s="80"/>
      <c r="EY89" s="80"/>
      <c r="EZ89" s="80"/>
      <c r="FA89" s="80"/>
      <c r="FB89" s="80"/>
      <c r="FC89" s="80"/>
      <c r="FD89" s="80"/>
      <c r="FE89" s="80"/>
      <c r="FF89" s="80"/>
      <c r="FG89" s="80"/>
      <c r="FH89" s="80"/>
      <c r="FI89" s="80"/>
      <c r="FJ89" s="80"/>
      <c r="FK89" s="80"/>
      <c r="FL89" s="80"/>
      <c r="FM89" s="80"/>
      <c r="FN89" s="80"/>
      <c r="FO89" s="80"/>
      <c r="FP89" s="80"/>
      <c r="FQ89" s="80"/>
      <c r="FR89" s="80"/>
      <c r="FS89" s="80"/>
      <c r="FT89" s="80"/>
      <c r="FU89" s="80"/>
      <c r="FV89" s="80"/>
      <c r="FW89" s="80"/>
      <c r="FX89" s="80"/>
      <c r="FY89" s="80"/>
      <c r="FZ89" s="80"/>
      <c r="GA89" s="80"/>
      <c r="GB89" s="80"/>
      <c r="GC89" s="80"/>
      <c r="GD89" s="80"/>
      <c r="GE89" s="80"/>
      <c r="GF89" s="80"/>
      <c r="GG89" s="80"/>
      <c r="GH89" s="80"/>
      <c r="GI89" s="80"/>
      <c r="GJ89" s="80"/>
      <c r="GK89" s="80"/>
      <c r="GL89" s="80"/>
      <c r="GM89" s="80"/>
      <c r="GN89" s="80"/>
      <c r="GO89" s="80"/>
      <c r="GP89" s="80"/>
      <c r="GQ89" s="80"/>
      <c r="GR89" s="80"/>
      <c r="GS89" s="80"/>
      <c r="GT89" s="80"/>
      <c r="GU89" s="80"/>
      <c r="GV89" s="80"/>
      <c r="GW89" s="80"/>
      <c r="GX89" s="80"/>
      <c r="GY89" s="80"/>
      <c r="GZ89" s="80"/>
      <c r="HA89" s="80"/>
      <c r="HB89" s="80"/>
      <c r="HC89" s="80"/>
      <c r="HD89" s="80"/>
      <c r="HE89" s="80"/>
      <c r="HF89" s="80"/>
      <c r="HG89" s="80"/>
      <c r="HH89" s="80"/>
      <c r="HI89" s="80"/>
      <c r="HJ89" s="80"/>
      <c r="HK89" s="80"/>
      <c r="HL89" s="80"/>
      <c r="HM89" s="80"/>
      <c r="HN89" s="80"/>
      <c r="HO89" s="80"/>
      <c r="HP89" s="80"/>
      <c r="HQ89" s="80"/>
      <c r="HR89" s="80"/>
      <c r="HS89" s="80"/>
      <c r="HT89" s="80"/>
      <c r="HU89" s="80"/>
      <c r="HV89" s="80"/>
      <c r="HW89" s="80"/>
      <c r="HX89" s="80"/>
      <c r="HY89" s="80"/>
      <c r="HZ89" s="80"/>
      <c r="IA89" s="80"/>
      <c r="IB89" s="80"/>
      <c r="IC89" s="80"/>
      <c r="ID89" s="80"/>
      <c r="IE89" s="80"/>
      <c r="IF89" s="80"/>
      <c r="IG89" s="80"/>
      <c r="IH89" s="80"/>
      <c r="II89" s="80"/>
      <c r="IJ89" s="80"/>
      <c r="IK89" s="80"/>
      <c r="IL89" s="80"/>
      <c r="IM89" s="80"/>
      <c r="IN89" s="80"/>
      <c r="IO89" s="80"/>
      <c r="IP89" s="80"/>
      <c r="IQ89" s="80"/>
      <c r="IR89" s="80"/>
      <c r="IS89" s="80"/>
      <c r="IT89" s="80"/>
      <c r="IU89" s="80"/>
    </row>
    <row r="90" spans="1:255" s="85" customFormat="1" ht="13.2" hidden="1">
      <c r="A90" s="80"/>
      <c r="B90"/>
      <c r="C90"/>
      <c r="D90"/>
      <c r="E90"/>
      <c r="F90"/>
      <c r="G90"/>
      <c r="H90"/>
      <c r="I90"/>
      <c r="J9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0"/>
      <c r="DG90" s="80"/>
      <c r="DH90" s="80"/>
      <c r="DI90" s="80"/>
      <c r="DJ90" s="80"/>
      <c r="DK90" s="80"/>
      <c r="DL90" s="80"/>
      <c r="DM90" s="80"/>
      <c r="DN90" s="80"/>
      <c r="DO90" s="80"/>
      <c r="DP90" s="80"/>
      <c r="DQ90" s="80"/>
      <c r="DR90" s="80"/>
      <c r="DS90" s="80"/>
      <c r="DT90" s="80"/>
      <c r="DU90" s="80"/>
      <c r="DV90" s="80"/>
      <c r="DW90" s="80"/>
      <c r="DX90" s="80"/>
      <c r="DY90" s="80"/>
      <c r="DZ90" s="80"/>
      <c r="EA90" s="80"/>
      <c r="EB90" s="80"/>
      <c r="EC90" s="80"/>
      <c r="ED90" s="80"/>
      <c r="EE90" s="80"/>
      <c r="EF90" s="80"/>
      <c r="EG90" s="80"/>
      <c r="EH90" s="80"/>
      <c r="EI90" s="80"/>
      <c r="EJ90" s="80"/>
      <c r="EK90" s="80"/>
      <c r="EL90" s="80"/>
      <c r="EM90" s="80"/>
      <c r="EN90" s="80"/>
      <c r="EO90" s="80"/>
      <c r="EP90" s="80"/>
      <c r="EQ90" s="80"/>
      <c r="ER90" s="80"/>
      <c r="ES90" s="80"/>
      <c r="ET90" s="80"/>
      <c r="EU90" s="80"/>
      <c r="EV90" s="80"/>
      <c r="EW90" s="80"/>
      <c r="EX90" s="80"/>
      <c r="EY90" s="80"/>
      <c r="EZ90" s="80"/>
      <c r="FA90" s="80"/>
      <c r="FB90" s="80"/>
      <c r="FC90" s="80"/>
      <c r="FD90" s="80"/>
      <c r="FE90" s="80"/>
      <c r="FF90" s="80"/>
      <c r="FG90" s="80"/>
      <c r="FH90" s="80"/>
      <c r="FI90" s="80"/>
      <c r="FJ90" s="80"/>
      <c r="FK90" s="80"/>
      <c r="FL90" s="80"/>
      <c r="FM90" s="80"/>
      <c r="FN90" s="80"/>
      <c r="FO90" s="80"/>
      <c r="FP90" s="80"/>
      <c r="FQ90" s="80"/>
      <c r="FR90" s="80"/>
      <c r="FS90" s="80"/>
      <c r="FT90" s="80"/>
      <c r="FU90" s="80"/>
      <c r="FV90" s="80"/>
      <c r="FW90" s="80"/>
      <c r="FX90" s="80"/>
      <c r="FY90" s="80"/>
      <c r="FZ90" s="80"/>
      <c r="GA90" s="80"/>
      <c r="GB90" s="80"/>
      <c r="GC90" s="80"/>
      <c r="GD90" s="80"/>
      <c r="GE90" s="80"/>
      <c r="GF90" s="80"/>
      <c r="GG90" s="80"/>
      <c r="GH90" s="80"/>
      <c r="GI90" s="80"/>
      <c r="GJ90" s="80"/>
      <c r="GK90" s="80"/>
      <c r="GL90" s="80"/>
      <c r="GM90" s="80"/>
      <c r="GN90" s="80"/>
      <c r="GO90" s="80"/>
      <c r="GP90" s="80"/>
      <c r="GQ90" s="80"/>
      <c r="GR90" s="80"/>
      <c r="GS90" s="80"/>
      <c r="GT90" s="80"/>
      <c r="GU90" s="80"/>
      <c r="GV90" s="80"/>
      <c r="GW90" s="80"/>
      <c r="GX90" s="80"/>
      <c r="GY90" s="80"/>
      <c r="GZ90" s="80"/>
      <c r="HA90" s="80"/>
      <c r="HB90" s="80"/>
      <c r="HC90" s="80"/>
      <c r="HD90" s="80"/>
      <c r="HE90" s="80"/>
      <c r="HF90" s="80"/>
      <c r="HG90" s="80"/>
      <c r="HH90" s="80"/>
      <c r="HI90" s="80"/>
      <c r="HJ90" s="80"/>
      <c r="HK90" s="80"/>
      <c r="HL90" s="80"/>
      <c r="HM90" s="80"/>
      <c r="HN90" s="80"/>
      <c r="HO90" s="80"/>
      <c r="HP90" s="80"/>
      <c r="HQ90" s="80"/>
      <c r="HR90" s="80"/>
      <c r="HS90" s="80"/>
      <c r="HT90" s="80"/>
      <c r="HU90" s="80"/>
      <c r="HV90" s="80"/>
      <c r="HW90" s="80"/>
      <c r="HX90" s="80"/>
      <c r="HY90" s="80"/>
      <c r="HZ90" s="80"/>
      <c r="IA90" s="80"/>
      <c r="IB90" s="80"/>
      <c r="IC90" s="80"/>
      <c r="ID90" s="80"/>
      <c r="IE90" s="80"/>
      <c r="IF90" s="80"/>
      <c r="IG90" s="80"/>
      <c r="IH90" s="80"/>
      <c r="II90" s="80"/>
      <c r="IJ90" s="80"/>
      <c r="IK90" s="80"/>
      <c r="IL90" s="80"/>
      <c r="IM90" s="80"/>
      <c r="IN90" s="80"/>
      <c r="IO90" s="80"/>
      <c r="IP90" s="80"/>
      <c r="IQ90" s="80"/>
      <c r="IR90" s="80"/>
      <c r="IS90" s="80"/>
      <c r="IT90" s="80"/>
      <c r="IU90" s="80"/>
    </row>
    <row r="91" spans="1:255" s="85" customFormat="1" ht="13.2" hidden="1">
      <c r="A91" s="80"/>
      <c r="B91" s="87"/>
      <c r="C91" s="87"/>
      <c r="D91" s="87"/>
      <c r="E91" s="87"/>
      <c r="F91" s="87"/>
      <c r="G91" s="87"/>
      <c r="H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0"/>
      <c r="DG91" s="80"/>
      <c r="DH91" s="80"/>
      <c r="DI91" s="80"/>
      <c r="DJ91" s="80"/>
      <c r="DK91" s="80"/>
      <c r="DL91" s="80"/>
      <c r="DM91" s="80"/>
      <c r="DN91" s="80"/>
      <c r="DO91" s="80"/>
      <c r="DP91" s="80"/>
      <c r="DQ91" s="80"/>
      <c r="DR91" s="80"/>
      <c r="DS91" s="80"/>
      <c r="DT91" s="80"/>
      <c r="DU91" s="80"/>
      <c r="DV91" s="80"/>
      <c r="DW91" s="80"/>
      <c r="DX91" s="80"/>
      <c r="DY91" s="80"/>
      <c r="DZ91" s="80"/>
      <c r="EA91" s="80"/>
      <c r="EB91" s="80"/>
      <c r="EC91" s="80"/>
      <c r="ED91" s="80"/>
      <c r="EE91" s="80"/>
      <c r="EF91" s="80"/>
      <c r="EG91" s="80"/>
      <c r="EH91" s="80"/>
      <c r="EI91" s="80"/>
      <c r="EJ91" s="80"/>
      <c r="EK91" s="80"/>
      <c r="EL91" s="80"/>
      <c r="EM91" s="80"/>
      <c r="EN91" s="80"/>
      <c r="EO91" s="80"/>
      <c r="EP91" s="80"/>
      <c r="EQ91" s="80"/>
      <c r="ER91" s="80"/>
      <c r="ES91" s="80"/>
      <c r="ET91" s="80"/>
      <c r="EU91" s="80"/>
      <c r="EV91" s="80"/>
      <c r="EW91" s="80"/>
      <c r="EX91" s="80"/>
      <c r="EY91" s="80"/>
      <c r="EZ91" s="80"/>
      <c r="FA91" s="80"/>
      <c r="FB91" s="80"/>
      <c r="FC91" s="80"/>
      <c r="FD91" s="80"/>
      <c r="FE91" s="80"/>
      <c r="FF91" s="80"/>
      <c r="FG91" s="80"/>
      <c r="FH91" s="80"/>
      <c r="FI91" s="80"/>
      <c r="FJ91" s="80"/>
      <c r="FK91" s="80"/>
      <c r="FL91" s="80"/>
      <c r="FM91" s="80"/>
      <c r="FN91" s="80"/>
      <c r="FO91" s="80"/>
      <c r="FP91" s="80"/>
      <c r="FQ91" s="80"/>
      <c r="FR91" s="80"/>
      <c r="FS91" s="80"/>
      <c r="FT91" s="80"/>
      <c r="FU91" s="80"/>
      <c r="FV91" s="80"/>
      <c r="FW91" s="80"/>
      <c r="FX91" s="80"/>
      <c r="FY91" s="80"/>
      <c r="FZ91" s="80"/>
      <c r="GA91" s="80"/>
      <c r="GB91" s="80"/>
      <c r="GC91" s="80"/>
      <c r="GD91" s="80"/>
      <c r="GE91" s="80"/>
      <c r="GF91" s="80"/>
      <c r="GG91" s="80"/>
      <c r="GH91" s="80"/>
      <c r="GI91" s="80"/>
      <c r="GJ91" s="80"/>
      <c r="GK91" s="80"/>
      <c r="GL91" s="80"/>
      <c r="GM91" s="80"/>
      <c r="GN91" s="80"/>
      <c r="GO91" s="80"/>
      <c r="GP91" s="80"/>
      <c r="GQ91" s="80"/>
      <c r="GR91" s="80"/>
      <c r="GS91" s="80"/>
      <c r="GT91" s="80"/>
      <c r="GU91" s="80"/>
      <c r="GV91" s="80"/>
      <c r="GW91" s="80"/>
      <c r="GX91" s="80"/>
      <c r="GY91" s="80"/>
      <c r="GZ91" s="80"/>
      <c r="HA91" s="80"/>
      <c r="HB91" s="80"/>
      <c r="HC91" s="80"/>
      <c r="HD91" s="80"/>
      <c r="HE91" s="80"/>
      <c r="HF91" s="80"/>
      <c r="HG91" s="80"/>
      <c r="HH91" s="80"/>
      <c r="HI91" s="80"/>
      <c r="HJ91" s="80"/>
      <c r="HK91" s="80"/>
      <c r="HL91" s="80"/>
      <c r="HM91" s="80"/>
      <c r="HN91" s="80"/>
      <c r="HO91" s="80"/>
      <c r="HP91" s="80"/>
      <c r="HQ91" s="80"/>
      <c r="HR91" s="80"/>
      <c r="HS91" s="80"/>
      <c r="HT91" s="80"/>
      <c r="HU91" s="80"/>
      <c r="HV91" s="80"/>
      <c r="HW91" s="80"/>
      <c r="HX91" s="80"/>
      <c r="HY91" s="80"/>
      <c r="HZ91" s="80"/>
      <c r="IA91" s="80"/>
      <c r="IB91" s="80"/>
      <c r="IC91" s="80"/>
      <c r="ID91" s="80"/>
      <c r="IE91" s="80"/>
      <c r="IF91" s="80"/>
      <c r="IG91" s="80"/>
      <c r="IH91" s="80"/>
      <c r="II91" s="80"/>
      <c r="IJ91" s="80"/>
      <c r="IK91" s="80"/>
      <c r="IL91" s="80"/>
      <c r="IM91" s="80"/>
      <c r="IN91" s="80"/>
      <c r="IO91" s="80"/>
      <c r="IP91" s="80"/>
      <c r="IQ91" s="80"/>
      <c r="IR91" s="80"/>
      <c r="IS91" s="80"/>
      <c r="IT91" s="80"/>
      <c r="IU91" s="80"/>
    </row>
    <row r="92" spans="1:255" s="85" customFormat="1" ht="13.2" hidden="1">
      <c r="A92" s="80"/>
      <c r="B92" s="87"/>
      <c r="C92" s="87"/>
      <c r="D92" s="87"/>
      <c r="E92" s="87"/>
      <c r="F92" s="87"/>
      <c r="G92" s="87"/>
      <c r="H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0"/>
      <c r="DG92" s="80"/>
      <c r="DH92" s="80"/>
      <c r="DI92" s="80"/>
      <c r="DJ92" s="80"/>
      <c r="DK92" s="80"/>
      <c r="DL92" s="80"/>
      <c r="DM92" s="80"/>
      <c r="DN92" s="80"/>
      <c r="DO92" s="80"/>
      <c r="DP92" s="80"/>
      <c r="DQ92" s="80"/>
      <c r="DR92" s="80"/>
      <c r="DS92" s="80"/>
      <c r="DT92" s="80"/>
      <c r="DU92" s="80"/>
      <c r="DV92" s="80"/>
      <c r="DW92" s="80"/>
      <c r="DX92" s="80"/>
      <c r="DY92" s="80"/>
      <c r="DZ92" s="80"/>
      <c r="EA92" s="80"/>
      <c r="EB92" s="80"/>
      <c r="EC92" s="80"/>
      <c r="ED92" s="80"/>
      <c r="EE92" s="80"/>
      <c r="EF92" s="80"/>
      <c r="EG92" s="80"/>
      <c r="EH92" s="80"/>
      <c r="EI92" s="80"/>
      <c r="EJ92" s="80"/>
      <c r="EK92" s="80"/>
      <c r="EL92" s="80"/>
      <c r="EM92" s="80"/>
      <c r="EN92" s="80"/>
      <c r="EO92" s="80"/>
      <c r="EP92" s="80"/>
      <c r="EQ92" s="80"/>
      <c r="ER92" s="80"/>
      <c r="ES92" s="80"/>
      <c r="ET92" s="80"/>
      <c r="EU92" s="80"/>
      <c r="EV92" s="80"/>
      <c r="EW92" s="80"/>
      <c r="EX92" s="80"/>
      <c r="EY92" s="80"/>
      <c r="EZ92" s="80"/>
      <c r="FA92" s="80"/>
      <c r="FB92" s="80"/>
      <c r="FC92" s="80"/>
      <c r="FD92" s="80"/>
      <c r="FE92" s="80"/>
      <c r="FF92" s="80"/>
      <c r="FG92" s="80"/>
      <c r="FH92" s="80"/>
      <c r="FI92" s="80"/>
      <c r="FJ92" s="80"/>
      <c r="FK92" s="80"/>
      <c r="FL92" s="80"/>
      <c r="FM92" s="80"/>
      <c r="FN92" s="80"/>
      <c r="FO92" s="80"/>
      <c r="FP92" s="80"/>
      <c r="FQ92" s="80"/>
      <c r="FR92" s="80"/>
      <c r="FS92" s="80"/>
      <c r="FT92" s="80"/>
      <c r="FU92" s="80"/>
      <c r="FV92" s="80"/>
      <c r="FW92" s="80"/>
      <c r="FX92" s="80"/>
      <c r="FY92" s="80"/>
      <c r="FZ92" s="80"/>
      <c r="GA92" s="80"/>
      <c r="GB92" s="80"/>
      <c r="GC92" s="80"/>
      <c r="GD92" s="80"/>
      <c r="GE92" s="80"/>
      <c r="GF92" s="80"/>
      <c r="GG92" s="80"/>
      <c r="GH92" s="80"/>
      <c r="GI92" s="80"/>
      <c r="GJ92" s="80"/>
      <c r="GK92" s="80"/>
      <c r="GL92" s="80"/>
      <c r="GM92" s="80"/>
      <c r="GN92" s="80"/>
      <c r="GO92" s="80"/>
      <c r="GP92" s="80"/>
      <c r="GQ92" s="80"/>
      <c r="GR92" s="80"/>
      <c r="GS92" s="80"/>
      <c r="GT92" s="80"/>
      <c r="GU92" s="80"/>
      <c r="GV92" s="80"/>
      <c r="GW92" s="80"/>
      <c r="GX92" s="80"/>
      <c r="GY92" s="80"/>
      <c r="GZ92" s="80"/>
      <c r="HA92" s="80"/>
      <c r="HB92" s="80"/>
      <c r="HC92" s="80"/>
      <c r="HD92" s="80"/>
      <c r="HE92" s="80"/>
      <c r="HF92" s="80"/>
      <c r="HG92" s="80"/>
      <c r="HH92" s="80"/>
      <c r="HI92" s="80"/>
      <c r="HJ92" s="80"/>
      <c r="HK92" s="80"/>
      <c r="HL92" s="80"/>
      <c r="HM92" s="80"/>
      <c r="HN92" s="80"/>
      <c r="HO92" s="80"/>
      <c r="HP92" s="80"/>
      <c r="HQ92" s="80"/>
      <c r="HR92" s="80"/>
      <c r="HS92" s="80"/>
      <c r="HT92" s="80"/>
      <c r="HU92" s="80"/>
      <c r="HV92" s="80"/>
      <c r="HW92" s="80"/>
      <c r="HX92" s="80"/>
      <c r="HY92" s="80"/>
      <c r="HZ92" s="80"/>
      <c r="IA92" s="80"/>
      <c r="IB92" s="80"/>
      <c r="IC92" s="80"/>
      <c r="ID92" s="80"/>
      <c r="IE92" s="80"/>
      <c r="IF92" s="80"/>
      <c r="IG92" s="80"/>
      <c r="IH92" s="80"/>
      <c r="II92" s="80"/>
      <c r="IJ92" s="80"/>
      <c r="IK92" s="80"/>
      <c r="IL92" s="80"/>
      <c r="IM92" s="80"/>
      <c r="IN92" s="80"/>
      <c r="IO92" s="80"/>
      <c r="IP92" s="80"/>
      <c r="IQ92" s="80"/>
      <c r="IR92" s="80"/>
      <c r="IS92" s="80"/>
      <c r="IT92" s="80"/>
      <c r="IU92" s="80"/>
    </row>
    <row r="93" spans="1:255" s="85" customFormat="1" ht="13.2" hidden="1">
      <c r="A93" s="80"/>
      <c r="B93" s="87"/>
      <c r="C93" s="87"/>
      <c r="D93" s="87"/>
      <c r="E93" s="87"/>
      <c r="F93" s="87"/>
      <c r="G93" s="87"/>
      <c r="H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0"/>
      <c r="DG93" s="80"/>
      <c r="DH93" s="80"/>
      <c r="DI93" s="80"/>
      <c r="DJ93" s="80"/>
      <c r="DK93" s="80"/>
      <c r="DL93" s="80"/>
      <c r="DM93" s="80"/>
      <c r="DN93" s="80"/>
      <c r="DO93" s="80"/>
      <c r="DP93" s="80"/>
      <c r="DQ93" s="80"/>
      <c r="DR93" s="80"/>
      <c r="DS93" s="80"/>
      <c r="DT93" s="80"/>
      <c r="DU93" s="80"/>
      <c r="DV93" s="80"/>
      <c r="DW93" s="80"/>
      <c r="DX93" s="80"/>
      <c r="DY93" s="80"/>
      <c r="DZ93" s="80"/>
      <c r="EA93" s="80"/>
      <c r="EB93" s="80"/>
      <c r="EC93" s="80"/>
      <c r="ED93" s="80"/>
      <c r="EE93" s="80"/>
      <c r="EF93" s="80"/>
      <c r="EG93" s="80"/>
      <c r="EH93" s="80"/>
      <c r="EI93" s="80"/>
      <c r="EJ93" s="80"/>
      <c r="EK93" s="80"/>
      <c r="EL93" s="80"/>
      <c r="EM93" s="80"/>
      <c r="EN93" s="80"/>
      <c r="EO93" s="80"/>
      <c r="EP93" s="80"/>
      <c r="EQ93" s="80"/>
      <c r="ER93" s="80"/>
      <c r="ES93" s="80"/>
      <c r="ET93" s="80"/>
      <c r="EU93" s="80"/>
      <c r="EV93" s="80"/>
      <c r="EW93" s="80"/>
      <c r="EX93" s="80"/>
      <c r="EY93" s="80"/>
      <c r="EZ93" s="80"/>
      <c r="FA93" s="80"/>
      <c r="FB93" s="80"/>
      <c r="FC93" s="80"/>
      <c r="FD93" s="80"/>
      <c r="FE93" s="80"/>
      <c r="FF93" s="80"/>
      <c r="FG93" s="80"/>
      <c r="FH93" s="80"/>
      <c r="FI93" s="80"/>
      <c r="FJ93" s="80"/>
      <c r="FK93" s="80"/>
      <c r="FL93" s="80"/>
      <c r="FM93" s="80"/>
      <c r="FN93" s="80"/>
      <c r="FO93" s="80"/>
      <c r="FP93" s="80"/>
      <c r="FQ93" s="80"/>
      <c r="FR93" s="80"/>
      <c r="FS93" s="80"/>
      <c r="FT93" s="80"/>
      <c r="FU93" s="80"/>
      <c r="FV93" s="80"/>
      <c r="FW93" s="80"/>
      <c r="FX93" s="80"/>
      <c r="FY93" s="80"/>
      <c r="FZ93" s="80"/>
      <c r="GA93" s="80"/>
      <c r="GB93" s="80"/>
      <c r="GC93" s="80"/>
      <c r="GD93" s="80"/>
      <c r="GE93" s="80"/>
      <c r="GF93" s="80"/>
      <c r="GG93" s="80"/>
      <c r="GH93" s="80"/>
      <c r="GI93" s="80"/>
      <c r="GJ93" s="80"/>
      <c r="GK93" s="80"/>
      <c r="GL93" s="80"/>
      <c r="GM93" s="80"/>
      <c r="GN93" s="80"/>
      <c r="GO93" s="80"/>
      <c r="GP93" s="80"/>
      <c r="GQ93" s="80"/>
      <c r="GR93" s="80"/>
      <c r="GS93" s="80"/>
      <c r="GT93" s="80"/>
      <c r="GU93" s="80"/>
      <c r="GV93" s="80"/>
      <c r="GW93" s="80"/>
      <c r="GX93" s="80"/>
      <c r="GY93" s="80"/>
      <c r="GZ93" s="80"/>
      <c r="HA93" s="80"/>
      <c r="HB93" s="80"/>
      <c r="HC93" s="80"/>
      <c r="HD93" s="80"/>
      <c r="HE93" s="80"/>
      <c r="HF93" s="80"/>
      <c r="HG93" s="80"/>
      <c r="HH93" s="80"/>
      <c r="HI93" s="80"/>
      <c r="HJ93" s="80"/>
      <c r="HK93" s="80"/>
      <c r="HL93" s="80"/>
      <c r="HM93" s="80"/>
      <c r="HN93" s="80"/>
      <c r="HO93" s="80"/>
      <c r="HP93" s="80"/>
      <c r="HQ93" s="80"/>
      <c r="HR93" s="80"/>
      <c r="HS93" s="80"/>
      <c r="HT93" s="80"/>
      <c r="HU93" s="80"/>
      <c r="HV93" s="80"/>
      <c r="HW93" s="80"/>
      <c r="HX93" s="80"/>
      <c r="HY93" s="80"/>
      <c r="HZ93" s="80"/>
      <c r="IA93" s="80"/>
      <c r="IB93" s="80"/>
      <c r="IC93" s="80"/>
      <c r="ID93" s="80"/>
      <c r="IE93" s="80"/>
      <c r="IF93" s="80"/>
      <c r="IG93" s="80"/>
      <c r="IH93" s="80"/>
      <c r="II93" s="80"/>
      <c r="IJ93" s="80"/>
      <c r="IK93" s="80"/>
      <c r="IL93" s="80"/>
      <c r="IM93" s="80"/>
      <c r="IN93" s="80"/>
      <c r="IO93" s="80"/>
      <c r="IP93" s="80"/>
      <c r="IQ93" s="80"/>
      <c r="IR93" s="80"/>
      <c r="IS93" s="80"/>
      <c r="IT93" s="80"/>
      <c r="IU93" s="80"/>
    </row>
    <row r="94" spans="1:255" s="85" customFormat="1" ht="13.2" hidden="1">
      <c r="A94" s="80"/>
      <c r="B94" s="87"/>
      <c r="C94" s="87"/>
      <c r="D94" s="87"/>
      <c r="E94" s="87"/>
      <c r="F94" s="87"/>
      <c r="G94" s="87"/>
      <c r="H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0"/>
      <c r="DG94" s="80"/>
      <c r="DH94" s="80"/>
      <c r="DI94" s="80"/>
      <c r="DJ94" s="80"/>
      <c r="DK94" s="80"/>
      <c r="DL94" s="80"/>
      <c r="DM94" s="80"/>
      <c r="DN94" s="80"/>
      <c r="DO94" s="80"/>
      <c r="DP94" s="80"/>
      <c r="DQ94" s="80"/>
      <c r="DR94" s="80"/>
      <c r="DS94" s="80"/>
      <c r="DT94" s="80"/>
      <c r="DU94" s="80"/>
      <c r="DV94" s="80"/>
      <c r="DW94" s="80"/>
      <c r="DX94" s="80"/>
      <c r="DY94" s="80"/>
      <c r="DZ94" s="80"/>
      <c r="EA94" s="80"/>
      <c r="EB94" s="80"/>
      <c r="EC94" s="80"/>
      <c r="ED94" s="80"/>
      <c r="EE94" s="80"/>
      <c r="EF94" s="80"/>
      <c r="EG94" s="80"/>
      <c r="EH94" s="80"/>
      <c r="EI94" s="80"/>
      <c r="EJ94" s="80"/>
      <c r="EK94" s="80"/>
      <c r="EL94" s="80"/>
      <c r="EM94" s="80"/>
      <c r="EN94" s="80"/>
      <c r="EO94" s="80"/>
      <c r="EP94" s="80"/>
      <c r="EQ94" s="80"/>
      <c r="ER94" s="80"/>
      <c r="ES94" s="80"/>
      <c r="ET94" s="80"/>
      <c r="EU94" s="80"/>
      <c r="EV94" s="80"/>
      <c r="EW94" s="80"/>
      <c r="EX94" s="80"/>
      <c r="EY94" s="80"/>
      <c r="EZ94" s="80"/>
      <c r="FA94" s="80"/>
      <c r="FB94" s="80"/>
      <c r="FC94" s="80"/>
      <c r="FD94" s="80"/>
      <c r="FE94" s="80"/>
      <c r="FF94" s="80"/>
      <c r="FG94" s="80"/>
      <c r="FH94" s="80"/>
      <c r="FI94" s="80"/>
      <c r="FJ94" s="80"/>
      <c r="FK94" s="80"/>
      <c r="FL94" s="80"/>
      <c r="FM94" s="80"/>
      <c r="FN94" s="80"/>
      <c r="FO94" s="80"/>
      <c r="FP94" s="80"/>
      <c r="FQ94" s="80"/>
      <c r="FR94" s="80"/>
      <c r="FS94" s="80"/>
      <c r="FT94" s="80"/>
      <c r="FU94" s="80"/>
      <c r="FV94" s="80"/>
      <c r="FW94" s="80"/>
      <c r="FX94" s="80"/>
      <c r="FY94" s="80"/>
      <c r="FZ94" s="80"/>
      <c r="GA94" s="80"/>
      <c r="GB94" s="80"/>
      <c r="GC94" s="80"/>
      <c r="GD94" s="80"/>
      <c r="GE94" s="80"/>
      <c r="GF94" s="80"/>
      <c r="GG94" s="80"/>
      <c r="GH94" s="80"/>
      <c r="GI94" s="80"/>
      <c r="GJ94" s="80"/>
      <c r="GK94" s="80"/>
      <c r="GL94" s="80"/>
      <c r="GM94" s="80"/>
      <c r="GN94" s="80"/>
      <c r="GO94" s="80"/>
      <c r="GP94" s="80"/>
      <c r="GQ94" s="80"/>
      <c r="GR94" s="80"/>
      <c r="GS94" s="80"/>
      <c r="GT94" s="80"/>
      <c r="GU94" s="80"/>
      <c r="GV94" s="80"/>
      <c r="GW94" s="80"/>
      <c r="GX94" s="80"/>
      <c r="GY94" s="80"/>
      <c r="GZ94" s="80"/>
      <c r="HA94" s="80"/>
      <c r="HB94" s="80"/>
      <c r="HC94" s="80"/>
      <c r="HD94" s="80"/>
      <c r="HE94" s="80"/>
      <c r="HF94" s="80"/>
      <c r="HG94" s="80"/>
      <c r="HH94" s="80"/>
      <c r="HI94" s="80"/>
      <c r="HJ94" s="80"/>
      <c r="HK94" s="80"/>
      <c r="HL94" s="80"/>
      <c r="HM94" s="80"/>
      <c r="HN94" s="80"/>
      <c r="HO94" s="80"/>
      <c r="HP94" s="80"/>
      <c r="HQ94" s="80"/>
      <c r="HR94" s="80"/>
      <c r="HS94" s="80"/>
      <c r="HT94" s="80"/>
      <c r="HU94" s="80"/>
      <c r="HV94" s="80"/>
      <c r="HW94" s="80"/>
      <c r="HX94" s="80"/>
      <c r="HY94" s="80"/>
      <c r="HZ94" s="80"/>
      <c r="IA94" s="80"/>
      <c r="IB94" s="80"/>
      <c r="IC94" s="80"/>
      <c r="ID94" s="80"/>
      <c r="IE94" s="80"/>
      <c r="IF94" s="80"/>
      <c r="IG94" s="80"/>
      <c r="IH94" s="80"/>
      <c r="II94" s="80"/>
      <c r="IJ94" s="80"/>
      <c r="IK94" s="80"/>
      <c r="IL94" s="80"/>
      <c r="IM94" s="80"/>
      <c r="IN94" s="80"/>
      <c r="IO94" s="80"/>
      <c r="IP94" s="80"/>
      <c r="IQ94" s="80"/>
      <c r="IR94" s="80"/>
      <c r="IS94" s="80"/>
      <c r="IT94" s="80"/>
      <c r="IU94" s="80"/>
    </row>
    <row r="95" spans="1:255" s="85" customFormat="1" ht="13.2" hidden="1">
      <c r="A95" s="80"/>
      <c r="B95" s="87"/>
      <c r="C95" s="87"/>
      <c r="D95" s="87"/>
      <c r="E95" s="87"/>
      <c r="F95" s="87"/>
      <c r="G95" s="87"/>
      <c r="H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0"/>
      <c r="DG95" s="80"/>
      <c r="DH95" s="80"/>
      <c r="DI95" s="80"/>
      <c r="DJ95" s="80"/>
      <c r="DK95" s="80"/>
      <c r="DL95" s="80"/>
      <c r="DM95" s="80"/>
      <c r="DN95" s="80"/>
      <c r="DO95" s="80"/>
      <c r="DP95" s="80"/>
      <c r="DQ95" s="80"/>
      <c r="DR95" s="80"/>
      <c r="DS95" s="80"/>
      <c r="DT95" s="80"/>
      <c r="DU95" s="80"/>
      <c r="DV95" s="80"/>
      <c r="DW95" s="80"/>
      <c r="DX95" s="80"/>
      <c r="DY95" s="80"/>
      <c r="DZ95" s="80"/>
      <c r="EA95" s="80"/>
      <c r="EB95" s="80"/>
      <c r="EC95" s="80"/>
      <c r="ED95" s="80"/>
      <c r="EE95" s="80"/>
      <c r="EF95" s="80"/>
      <c r="EG95" s="80"/>
      <c r="EH95" s="80"/>
      <c r="EI95" s="80"/>
      <c r="EJ95" s="80"/>
      <c r="EK95" s="80"/>
      <c r="EL95" s="80"/>
      <c r="EM95" s="80"/>
      <c r="EN95" s="80"/>
      <c r="EO95" s="80"/>
      <c r="EP95" s="80"/>
      <c r="EQ95" s="80"/>
      <c r="ER95" s="80"/>
      <c r="ES95" s="80"/>
      <c r="ET95" s="80"/>
      <c r="EU95" s="80"/>
      <c r="EV95" s="80"/>
      <c r="EW95" s="80"/>
      <c r="EX95" s="80"/>
      <c r="EY95" s="80"/>
      <c r="EZ95" s="80"/>
      <c r="FA95" s="80"/>
      <c r="FB95" s="80"/>
      <c r="FC95" s="80"/>
      <c r="FD95" s="80"/>
      <c r="FE95" s="80"/>
      <c r="FF95" s="80"/>
      <c r="FG95" s="80"/>
      <c r="FH95" s="80"/>
      <c r="FI95" s="80"/>
      <c r="FJ95" s="80"/>
      <c r="FK95" s="80"/>
      <c r="FL95" s="80"/>
      <c r="FM95" s="80"/>
      <c r="FN95" s="80"/>
      <c r="FO95" s="80"/>
      <c r="FP95" s="80"/>
      <c r="FQ95" s="80"/>
      <c r="FR95" s="80"/>
      <c r="FS95" s="80"/>
      <c r="FT95" s="80"/>
      <c r="FU95" s="80"/>
      <c r="FV95" s="80"/>
      <c r="FW95" s="80"/>
      <c r="FX95" s="80"/>
      <c r="FY95" s="80"/>
      <c r="FZ95" s="80"/>
      <c r="GA95" s="80"/>
      <c r="GB95" s="80"/>
      <c r="GC95" s="80"/>
      <c r="GD95" s="80"/>
      <c r="GE95" s="80"/>
      <c r="GF95" s="80"/>
      <c r="GG95" s="80"/>
      <c r="GH95" s="80"/>
      <c r="GI95" s="80"/>
      <c r="GJ95" s="80"/>
      <c r="GK95" s="80"/>
      <c r="GL95" s="80"/>
      <c r="GM95" s="80"/>
      <c r="GN95" s="80"/>
      <c r="GO95" s="80"/>
      <c r="GP95" s="80"/>
      <c r="GQ95" s="80"/>
      <c r="GR95" s="80"/>
      <c r="GS95" s="80"/>
      <c r="GT95" s="80"/>
      <c r="GU95" s="80"/>
      <c r="GV95" s="80"/>
      <c r="GW95" s="80"/>
      <c r="GX95" s="80"/>
      <c r="GY95" s="80"/>
      <c r="GZ95" s="80"/>
      <c r="HA95" s="80"/>
      <c r="HB95" s="80"/>
      <c r="HC95" s="80"/>
      <c r="HD95" s="80"/>
      <c r="HE95" s="80"/>
      <c r="HF95" s="80"/>
      <c r="HG95" s="80"/>
      <c r="HH95" s="80"/>
      <c r="HI95" s="80"/>
      <c r="HJ95" s="80"/>
      <c r="HK95" s="80"/>
      <c r="HL95" s="80"/>
      <c r="HM95" s="80"/>
      <c r="HN95" s="80"/>
      <c r="HO95" s="80"/>
      <c r="HP95" s="80"/>
      <c r="HQ95" s="80"/>
      <c r="HR95" s="80"/>
      <c r="HS95" s="80"/>
      <c r="HT95" s="80"/>
      <c r="HU95" s="80"/>
      <c r="HV95" s="80"/>
      <c r="HW95" s="80"/>
      <c r="HX95" s="80"/>
      <c r="HY95" s="80"/>
      <c r="HZ95" s="80"/>
      <c r="IA95" s="80"/>
      <c r="IB95" s="80"/>
      <c r="IC95" s="80"/>
      <c r="ID95" s="80"/>
      <c r="IE95" s="80"/>
      <c r="IF95" s="80"/>
      <c r="IG95" s="80"/>
      <c r="IH95" s="80"/>
      <c r="II95" s="80"/>
      <c r="IJ95" s="80"/>
      <c r="IK95" s="80"/>
      <c r="IL95" s="80"/>
      <c r="IM95" s="80"/>
      <c r="IN95" s="80"/>
      <c r="IO95" s="80"/>
      <c r="IP95" s="80"/>
      <c r="IQ95" s="80"/>
      <c r="IR95" s="80"/>
      <c r="IS95" s="80"/>
      <c r="IT95" s="80"/>
      <c r="IU95" s="80"/>
    </row>
    <row r="96" spans="1:255" s="85" customFormat="1" ht="13.2" hidden="1">
      <c r="A96" s="80"/>
      <c r="B96" s="87"/>
      <c r="C96" s="87"/>
      <c r="D96" s="87"/>
      <c r="E96" s="87"/>
      <c r="F96" s="87"/>
      <c r="G96" s="87"/>
      <c r="H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0"/>
      <c r="DG96" s="80"/>
      <c r="DH96" s="80"/>
      <c r="DI96" s="80"/>
      <c r="DJ96" s="80"/>
      <c r="DK96" s="80"/>
      <c r="DL96" s="80"/>
      <c r="DM96" s="80"/>
      <c r="DN96" s="80"/>
      <c r="DO96" s="80"/>
      <c r="DP96" s="80"/>
      <c r="DQ96" s="80"/>
      <c r="DR96" s="80"/>
      <c r="DS96" s="80"/>
      <c r="DT96" s="80"/>
      <c r="DU96" s="80"/>
      <c r="DV96" s="80"/>
      <c r="DW96" s="80"/>
      <c r="DX96" s="80"/>
      <c r="DY96" s="80"/>
      <c r="DZ96" s="80"/>
      <c r="EA96" s="80"/>
      <c r="EB96" s="80"/>
      <c r="EC96" s="80"/>
      <c r="ED96" s="80"/>
      <c r="EE96" s="80"/>
      <c r="EF96" s="80"/>
      <c r="EG96" s="80"/>
      <c r="EH96" s="80"/>
      <c r="EI96" s="80"/>
      <c r="EJ96" s="80"/>
      <c r="EK96" s="80"/>
      <c r="EL96" s="80"/>
      <c r="EM96" s="80"/>
      <c r="EN96" s="80"/>
      <c r="EO96" s="80"/>
      <c r="EP96" s="80"/>
      <c r="EQ96" s="80"/>
      <c r="ER96" s="80"/>
      <c r="ES96" s="80"/>
      <c r="ET96" s="80"/>
      <c r="EU96" s="80"/>
      <c r="EV96" s="80"/>
      <c r="EW96" s="80"/>
      <c r="EX96" s="80"/>
      <c r="EY96" s="80"/>
      <c r="EZ96" s="80"/>
      <c r="FA96" s="80"/>
      <c r="FB96" s="80"/>
      <c r="FC96" s="80"/>
      <c r="FD96" s="80"/>
      <c r="FE96" s="80"/>
      <c r="FF96" s="80"/>
      <c r="FG96" s="80"/>
      <c r="FH96" s="80"/>
      <c r="FI96" s="80"/>
      <c r="FJ96" s="80"/>
      <c r="FK96" s="80"/>
      <c r="FL96" s="80"/>
      <c r="FM96" s="80"/>
      <c r="FN96" s="80"/>
      <c r="FO96" s="80"/>
      <c r="FP96" s="80"/>
      <c r="FQ96" s="80"/>
      <c r="FR96" s="80"/>
      <c r="FS96" s="80"/>
      <c r="FT96" s="80"/>
      <c r="FU96" s="80"/>
      <c r="FV96" s="80"/>
      <c r="FW96" s="80"/>
      <c r="FX96" s="80"/>
      <c r="FY96" s="80"/>
      <c r="FZ96" s="80"/>
      <c r="GA96" s="80"/>
      <c r="GB96" s="80"/>
      <c r="GC96" s="80"/>
      <c r="GD96" s="80"/>
      <c r="GE96" s="80"/>
      <c r="GF96" s="80"/>
      <c r="GG96" s="80"/>
      <c r="GH96" s="80"/>
      <c r="GI96" s="80"/>
      <c r="GJ96" s="80"/>
      <c r="GK96" s="80"/>
      <c r="GL96" s="80"/>
      <c r="GM96" s="80"/>
      <c r="GN96" s="80"/>
      <c r="GO96" s="80"/>
      <c r="GP96" s="80"/>
      <c r="GQ96" s="80"/>
      <c r="GR96" s="80"/>
      <c r="GS96" s="80"/>
      <c r="GT96" s="80"/>
      <c r="GU96" s="80"/>
      <c r="GV96" s="80"/>
      <c r="GW96" s="80"/>
      <c r="GX96" s="80"/>
      <c r="GY96" s="80"/>
      <c r="GZ96" s="80"/>
      <c r="HA96" s="80"/>
      <c r="HB96" s="80"/>
      <c r="HC96" s="80"/>
      <c r="HD96" s="80"/>
      <c r="HE96" s="80"/>
      <c r="HF96" s="80"/>
      <c r="HG96" s="80"/>
      <c r="HH96" s="80"/>
      <c r="HI96" s="80"/>
      <c r="HJ96" s="80"/>
      <c r="HK96" s="80"/>
      <c r="HL96" s="80"/>
      <c r="HM96" s="80"/>
      <c r="HN96" s="80"/>
      <c r="HO96" s="80"/>
      <c r="HP96" s="80"/>
      <c r="HQ96" s="80"/>
      <c r="HR96" s="80"/>
      <c r="HS96" s="80"/>
      <c r="HT96" s="80"/>
      <c r="HU96" s="80"/>
      <c r="HV96" s="80"/>
      <c r="HW96" s="80"/>
      <c r="HX96" s="80"/>
      <c r="HY96" s="80"/>
      <c r="HZ96" s="80"/>
      <c r="IA96" s="80"/>
      <c r="IB96" s="80"/>
      <c r="IC96" s="80"/>
      <c r="ID96" s="80"/>
      <c r="IE96" s="80"/>
      <c r="IF96" s="80"/>
      <c r="IG96" s="80"/>
      <c r="IH96" s="80"/>
      <c r="II96" s="80"/>
      <c r="IJ96" s="80"/>
      <c r="IK96" s="80"/>
      <c r="IL96" s="80"/>
      <c r="IM96" s="80"/>
      <c r="IN96" s="80"/>
      <c r="IO96" s="80"/>
      <c r="IP96" s="80"/>
      <c r="IQ96" s="80"/>
      <c r="IR96" s="80"/>
      <c r="IS96" s="80"/>
      <c r="IT96" s="80"/>
      <c r="IU96" s="80"/>
    </row>
    <row r="97" spans="1:255" s="85" customFormat="1" ht="13.2" hidden="1">
      <c r="A97" s="80"/>
      <c r="B97" s="87"/>
      <c r="C97" s="87"/>
      <c r="D97" s="87"/>
      <c r="E97" s="87"/>
      <c r="F97" s="87"/>
      <c r="G97" s="87"/>
      <c r="H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80"/>
      <c r="BU97" s="80"/>
      <c r="BV97" s="80"/>
      <c r="BW97" s="80"/>
      <c r="BX97" s="80"/>
      <c r="BY97" s="80"/>
      <c r="BZ97" s="80"/>
      <c r="CA97" s="80"/>
      <c r="CB97" s="80"/>
      <c r="CC97" s="80"/>
      <c r="CD97" s="80"/>
      <c r="CE97" s="80"/>
      <c r="CF97" s="80"/>
      <c r="CG97" s="80"/>
      <c r="CH97" s="80"/>
      <c r="CI97" s="80"/>
      <c r="CJ97" s="80"/>
      <c r="CK97" s="80"/>
      <c r="CL97" s="80"/>
      <c r="CM97" s="80"/>
      <c r="CN97" s="80"/>
      <c r="CO97" s="80"/>
      <c r="CP97" s="80"/>
      <c r="CQ97" s="80"/>
      <c r="CR97" s="80"/>
      <c r="CS97" s="80"/>
      <c r="CT97" s="80"/>
      <c r="CU97" s="80"/>
      <c r="CV97" s="80"/>
      <c r="CW97" s="80"/>
      <c r="CX97" s="80"/>
      <c r="CY97" s="80"/>
      <c r="CZ97" s="80"/>
      <c r="DA97" s="80"/>
      <c r="DB97" s="80"/>
      <c r="DC97" s="80"/>
      <c r="DD97" s="80"/>
      <c r="DE97" s="80"/>
      <c r="DF97" s="80"/>
      <c r="DG97" s="80"/>
      <c r="DH97" s="80"/>
      <c r="DI97" s="80"/>
      <c r="DJ97" s="80"/>
      <c r="DK97" s="80"/>
      <c r="DL97" s="80"/>
      <c r="DM97" s="80"/>
      <c r="DN97" s="80"/>
      <c r="DO97" s="80"/>
      <c r="DP97" s="80"/>
      <c r="DQ97" s="80"/>
      <c r="DR97" s="80"/>
      <c r="DS97" s="80"/>
      <c r="DT97" s="80"/>
      <c r="DU97" s="80"/>
      <c r="DV97" s="80"/>
      <c r="DW97" s="80"/>
      <c r="DX97" s="80"/>
      <c r="DY97" s="80"/>
      <c r="DZ97" s="80"/>
      <c r="EA97" s="80"/>
      <c r="EB97" s="80"/>
      <c r="EC97" s="80"/>
      <c r="ED97" s="80"/>
      <c r="EE97" s="80"/>
      <c r="EF97" s="80"/>
      <c r="EG97" s="80"/>
      <c r="EH97" s="80"/>
      <c r="EI97" s="80"/>
      <c r="EJ97" s="80"/>
      <c r="EK97" s="80"/>
      <c r="EL97" s="80"/>
      <c r="EM97" s="80"/>
      <c r="EN97" s="80"/>
      <c r="EO97" s="80"/>
      <c r="EP97" s="80"/>
      <c r="EQ97" s="80"/>
      <c r="ER97" s="80"/>
      <c r="ES97" s="80"/>
      <c r="ET97" s="80"/>
      <c r="EU97" s="80"/>
      <c r="EV97" s="80"/>
      <c r="EW97" s="80"/>
      <c r="EX97" s="80"/>
      <c r="EY97" s="80"/>
      <c r="EZ97" s="80"/>
      <c r="FA97" s="80"/>
      <c r="FB97" s="80"/>
      <c r="FC97" s="80"/>
      <c r="FD97" s="80"/>
      <c r="FE97" s="80"/>
      <c r="FF97" s="80"/>
      <c r="FG97" s="80"/>
      <c r="FH97" s="80"/>
      <c r="FI97" s="80"/>
      <c r="FJ97" s="80"/>
      <c r="FK97" s="80"/>
      <c r="FL97" s="80"/>
      <c r="FM97" s="80"/>
      <c r="FN97" s="80"/>
      <c r="FO97" s="80"/>
      <c r="FP97" s="80"/>
      <c r="FQ97" s="80"/>
      <c r="FR97" s="80"/>
      <c r="FS97" s="80"/>
      <c r="FT97" s="80"/>
      <c r="FU97" s="80"/>
      <c r="FV97" s="80"/>
      <c r="FW97" s="80"/>
      <c r="FX97" s="80"/>
      <c r="FY97" s="80"/>
      <c r="FZ97" s="80"/>
      <c r="GA97" s="80"/>
      <c r="GB97" s="80"/>
      <c r="GC97" s="80"/>
      <c r="GD97" s="80"/>
      <c r="GE97" s="80"/>
      <c r="GF97" s="80"/>
      <c r="GG97" s="80"/>
      <c r="GH97" s="80"/>
      <c r="GI97" s="80"/>
      <c r="GJ97" s="80"/>
      <c r="GK97" s="80"/>
      <c r="GL97" s="80"/>
      <c r="GM97" s="80"/>
      <c r="GN97" s="80"/>
      <c r="GO97" s="80"/>
      <c r="GP97" s="80"/>
      <c r="GQ97" s="80"/>
      <c r="GR97" s="80"/>
      <c r="GS97" s="80"/>
      <c r="GT97" s="80"/>
      <c r="GU97" s="80"/>
      <c r="GV97" s="80"/>
      <c r="GW97" s="80"/>
      <c r="GX97" s="80"/>
      <c r="GY97" s="80"/>
      <c r="GZ97" s="80"/>
      <c r="HA97" s="80"/>
      <c r="HB97" s="80"/>
      <c r="HC97" s="80"/>
      <c r="HD97" s="80"/>
      <c r="HE97" s="80"/>
      <c r="HF97" s="80"/>
      <c r="HG97" s="80"/>
      <c r="HH97" s="80"/>
      <c r="HI97" s="80"/>
      <c r="HJ97" s="80"/>
      <c r="HK97" s="80"/>
      <c r="HL97" s="80"/>
      <c r="HM97" s="80"/>
      <c r="HN97" s="80"/>
      <c r="HO97" s="80"/>
      <c r="HP97" s="80"/>
      <c r="HQ97" s="80"/>
      <c r="HR97" s="80"/>
      <c r="HS97" s="80"/>
      <c r="HT97" s="80"/>
      <c r="HU97" s="80"/>
      <c r="HV97" s="80"/>
      <c r="HW97" s="80"/>
      <c r="HX97" s="80"/>
      <c r="HY97" s="80"/>
      <c r="HZ97" s="80"/>
      <c r="IA97" s="80"/>
      <c r="IB97" s="80"/>
      <c r="IC97" s="80"/>
      <c r="ID97" s="80"/>
      <c r="IE97" s="80"/>
      <c r="IF97" s="80"/>
      <c r="IG97" s="80"/>
      <c r="IH97" s="80"/>
      <c r="II97" s="80"/>
      <c r="IJ97" s="80"/>
      <c r="IK97" s="80"/>
      <c r="IL97" s="80"/>
      <c r="IM97" s="80"/>
      <c r="IN97" s="80"/>
      <c r="IO97" s="80"/>
      <c r="IP97" s="80"/>
      <c r="IQ97" s="80"/>
      <c r="IR97" s="80"/>
      <c r="IS97" s="80"/>
      <c r="IT97" s="80"/>
      <c r="IU97" s="80"/>
    </row>
    <row r="98" spans="1:255" s="85" customFormat="1" ht="13.2" hidden="1">
      <c r="A98" s="80"/>
      <c r="B98" s="87"/>
      <c r="C98" s="87"/>
      <c r="D98" s="87"/>
      <c r="E98" s="87"/>
      <c r="F98" s="87"/>
      <c r="G98" s="87"/>
      <c r="H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80"/>
      <c r="BU98" s="80"/>
      <c r="BV98" s="80"/>
      <c r="BW98" s="80"/>
      <c r="BX98" s="80"/>
      <c r="BY98" s="80"/>
      <c r="BZ98" s="80"/>
      <c r="CA98" s="80"/>
      <c r="CB98" s="80"/>
      <c r="CC98" s="80"/>
      <c r="CD98" s="80"/>
      <c r="CE98" s="80"/>
      <c r="CF98" s="80"/>
      <c r="CG98" s="80"/>
      <c r="CH98" s="80"/>
      <c r="CI98" s="80"/>
      <c r="CJ98" s="80"/>
      <c r="CK98" s="80"/>
      <c r="CL98" s="80"/>
      <c r="CM98" s="80"/>
      <c r="CN98" s="80"/>
      <c r="CO98" s="80"/>
      <c r="CP98" s="80"/>
      <c r="CQ98" s="80"/>
      <c r="CR98" s="80"/>
      <c r="CS98" s="80"/>
      <c r="CT98" s="80"/>
      <c r="CU98" s="80"/>
      <c r="CV98" s="80"/>
      <c r="CW98" s="80"/>
      <c r="CX98" s="80"/>
      <c r="CY98" s="80"/>
      <c r="CZ98" s="80"/>
      <c r="DA98" s="80"/>
      <c r="DB98" s="80"/>
      <c r="DC98" s="80"/>
      <c r="DD98" s="80"/>
      <c r="DE98" s="80"/>
      <c r="DF98" s="80"/>
      <c r="DG98" s="80"/>
      <c r="DH98" s="80"/>
      <c r="DI98" s="80"/>
      <c r="DJ98" s="80"/>
      <c r="DK98" s="80"/>
      <c r="DL98" s="80"/>
      <c r="DM98" s="80"/>
      <c r="DN98" s="80"/>
      <c r="DO98" s="80"/>
      <c r="DP98" s="80"/>
      <c r="DQ98" s="80"/>
      <c r="DR98" s="80"/>
      <c r="DS98" s="80"/>
      <c r="DT98" s="80"/>
      <c r="DU98" s="80"/>
      <c r="DV98" s="80"/>
      <c r="DW98" s="80"/>
      <c r="DX98" s="80"/>
      <c r="DY98" s="80"/>
      <c r="DZ98" s="80"/>
      <c r="EA98" s="80"/>
      <c r="EB98" s="80"/>
      <c r="EC98" s="80"/>
      <c r="ED98" s="80"/>
      <c r="EE98" s="80"/>
      <c r="EF98" s="80"/>
      <c r="EG98" s="80"/>
      <c r="EH98" s="80"/>
      <c r="EI98" s="80"/>
      <c r="EJ98" s="80"/>
      <c r="EK98" s="80"/>
      <c r="EL98" s="80"/>
      <c r="EM98" s="80"/>
      <c r="EN98" s="80"/>
      <c r="EO98" s="80"/>
      <c r="EP98" s="80"/>
      <c r="EQ98" s="80"/>
      <c r="ER98" s="80"/>
      <c r="ES98" s="80"/>
      <c r="ET98" s="80"/>
      <c r="EU98" s="80"/>
      <c r="EV98" s="80"/>
      <c r="EW98" s="80"/>
      <c r="EX98" s="80"/>
      <c r="EY98" s="80"/>
      <c r="EZ98" s="80"/>
      <c r="FA98" s="80"/>
      <c r="FB98" s="80"/>
      <c r="FC98" s="80"/>
      <c r="FD98" s="80"/>
      <c r="FE98" s="80"/>
      <c r="FF98" s="80"/>
      <c r="FG98" s="80"/>
      <c r="FH98" s="80"/>
      <c r="FI98" s="80"/>
      <c r="FJ98" s="80"/>
      <c r="FK98" s="80"/>
      <c r="FL98" s="80"/>
      <c r="FM98" s="80"/>
      <c r="FN98" s="80"/>
      <c r="FO98" s="80"/>
      <c r="FP98" s="80"/>
      <c r="FQ98" s="80"/>
      <c r="FR98" s="80"/>
      <c r="FS98" s="80"/>
      <c r="FT98" s="80"/>
      <c r="FU98" s="80"/>
      <c r="FV98" s="80"/>
      <c r="FW98" s="80"/>
      <c r="FX98" s="80"/>
      <c r="FY98" s="80"/>
      <c r="FZ98" s="80"/>
      <c r="GA98" s="80"/>
      <c r="GB98" s="80"/>
      <c r="GC98" s="80"/>
      <c r="GD98" s="80"/>
      <c r="GE98" s="80"/>
      <c r="GF98" s="80"/>
      <c r="GG98" s="80"/>
      <c r="GH98" s="80"/>
      <c r="GI98" s="80"/>
      <c r="GJ98" s="80"/>
      <c r="GK98" s="80"/>
      <c r="GL98" s="80"/>
      <c r="GM98" s="80"/>
      <c r="GN98" s="80"/>
      <c r="GO98" s="80"/>
      <c r="GP98" s="80"/>
      <c r="GQ98" s="80"/>
      <c r="GR98" s="80"/>
      <c r="GS98" s="80"/>
      <c r="GT98" s="80"/>
      <c r="GU98" s="80"/>
      <c r="GV98" s="80"/>
      <c r="GW98" s="80"/>
      <c r="GX98" s="80"/>
      <c r="GY98" s="80"/>
      <c r="GZ98" s="80"/>
      <c r="HA98" s="80"/>
      <c r="HB98" s="80"/>
      <c r="HC98" s="80"/>
      <c r="HD98" s="80"/>
      <c r="HE98" s="80"/>
      <c r="HF98" s="80"/>
      <c r="HG98" s="80"/>
      <c r="HH98" s="80"/>
      <c r="HI98" s="80"/>
      <c r="HJ98" s="80"/>
      <c r="HK98" s="80"/>
      <c r="HL98" s="80"/>
      <c r="HM98" s="80"/>
      <c r="HN98" s="80"/>
      <c r="HO98" s="80"/>
      <c r="HP98" s="80"/>
      <c r="HQ98" s="80"/>
      <c r="HR98" s="80"/>
      <c r="HS98" s="80"/>
      <c r="HT98" s="80"/>
      <c r="HU98" s="80"/>
      <c r="HV98" s="80"/>
      <c r="HW98" s="80"/>
      <c r="HX98" s="80"/>
      <c r="HY98" s="80"/>
      <c r="HZ98" s="80"/>
      <c r="IA98" s="80"/>
      <c r="IB98" s="80"/>
      <c r="IC98" s="80"/>
      <c r="ID98" s="80"/>
      <c r="IE98" s="80"/>
      <c r="IF98" s="80"/>
      <c r="IG98" s="80"/>
      <c r="IH98" s="80"/>
      <c r="II98" s="80"/>
      <c r="IJ98" s="80"/>
      <c r="IK98" s="80"/>
      <c r="IL98" s="80"/>
      <c r="IM98" s="80"/>
      <c r="IN98" s="80"/>
      <c r="IO98" s="80"/>
      <c r="IP98" s="80"/>
      <c r="IQ98" s="80"/>
      <c r="IR98" s="80"/>
      <c r="IS98" s="80"/>
      <c r="IT98" s="80"/>
      <c r="IU98" s="80"/>
    </row>
    <row r="99" spans="1:255" s="85" customFormat="1" ht="13.2" hidden="1">
      <c r="A99" s="80"/>
      <c r="B99" s="87"/>
      <c r="C99" s="87"/>
      <c r="D99" s="87"/>
      <c r="E99" s="87"/>
      <c r="F99" s="87"/>
      <c r="G99" s="87"/>
      <c r="H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80"/>
      <c r="BU99" s="80"/>
      <c r="BV99" s="80"/>
      <c r="BW99" s="80"/>
      <c r="BX99" s="80"/>
      <c r="BY99" s="80"/>
      <c r="BZ99" s="80"/>
      <c r="CA99" s="80"/>
      <c r="CB99" s="80"/>
      <c r="CC99" s="80"/>
      <c r="CD99" s="80"/>
      <c r="CE99" s="80"/>
      <c r="CF99" s="80"/>
      <c r="CG99" s="80"/>
      <c r="CH99" s="80"/>
      <c r="CI99" s="80"/>
      <c r="CJ99" s="80"/>
      <c r="CK99" s="80"/>
      <c r="CL99" s="80"/>
      <c r="CM99" s="80"/>
      <c r="CN99" s="80"/>
      <c r="CO99" s="80"/>
      <c r="CP99" s="80"/>
      <c r="CQ99" s="80"/>
      <c r="CR99" s="80"/>
      <c r="CS99" s="80"/>
      <c r="CT99" s="80"/>
      <c r="CU99" s="80"/>
      <c r="CV99" s="80"/>
      <c r="CW99" s="80"/>
      <c r="CX99" s="80"/>
      <c r="CY99" s="80"/>
      <c r="CZ99" s="80"/>
      <c r="DA99" s="80"/>
      <c r="DB99" s="80"/>
      <c r="DC99" s="80"/>
      <c r="DD99" s="80"/>
      <c r="DE99" s="80"/>
      <c r="DF99" s="80"/>
      <c r="DG99" s="80"/>
      <c r="DH99" s="80"/>
      <c r="DI99" s="80"/>
      <c r="DJ99" s="80"/>
      <c r="DK99" s="80"/>
      <c r="DL99" s="80"/>
      <c r="DM99" s="80"/>
      <c r="DN99" s="80"/>
      <c r="DO99" s="80"/>
      <c r="DP99" s="80"/>
      <c r="DQ99" s="80"/>
      <c r="DR99" s="80"/>
      <c r="DS99" s="80"/>
      <c r="DT99" s="80"/>
      <c r="DU99" s="80"/>
      <c r="DV99" s="80"/>
      <c r="DW99" s="80"/>
      <c r="DX99" s="80"/>
      <c r="DY99" s="80"/>
      <c r="DZ99" s="80"/>
      <c r="EA99" s="80"/>
      <c r="EB99" s="80"/>
      <c r="EC99" s="80"/>
      <c r="ED99" s="80"/>
      <c r="EE99" s="80"/>
      <c r="EF99" s="80"/>
      <c r="EG99" s="80"/>
      <c r="EH99" s="80"/>
      <c r="EI99" s="80"/>
      <c r="EJ99" s="80"/>
      <c r="EK99" s="80"/>
      <c r="EL99" s="80"/>
      <c r="EM99" s="80"/>
      <c r="EN99" s="80"/>
      <c r="EO99" s="80"/>
      <c r="EP99" s="80"/>
      <c r="EQ99" s="80"/>
      <c r="ER99" s="80"/>
      <c r="ES99" s="80"/>
      <c r="ET99" s="80"/>
      <c r="EU99" s="80"/>
      <c r="EV99" s="80"/>
      <c r="EW99" s="80"/>
      <c r="EX99" s="80"/>
      <c r="EY99" s="80"/>
      <c r="EZ99" s="80"/>
      <c r="FA99" s="80"/>
      <c r="FB99" s="80"/>
      <c r="FC99" s="80"/>
      <c r="FD99" s="80"/>
      <c r="FE99" s="80"/>
      <c r="FF99" s="80"/>
      <c r="FG99" s="80"/>
      <c r="FH99" s="80"/>
      <c r="FI99" s="80"/>
      <c r="FJ99" s="80"/>
      <c r="FK99" s="80"/>
      <c r="FL99" s="80"/>
      <c r="FM99" s="80"/>
      <c r="FN99" s="80"/>
      <c r="FO99" s="80"/>
      <c r="FP99" s="80"/>
      <c r="FQ99" s="80"/>
      <c r="FR99" s="80"/>
      <c r="FS99" s="80"/>
      <c r="FT99" s="80"/>
      <c r="FU99" s="80"/>
      <c r="FV99" s="80"/>
      <c r="FW99" s="80"/>
      <c r="FX99" s="80"/>
      <c r="FY99" s="80"/>
      <c r="FZ99" s="80"/>
      <c r="GA99" s="80"/>
      <c r="GB99" s="80"/>
      <c r="GC99" s="80"/>
      <c r="GD99" s="80"/>
      <c r="GE99" s="80"/>
      <c r="GF99" s="80"/>
      <c r="GG99" s="80"/>
      <c r="GH99" s="80"/>
      <c r="GI99" s="80"/>
      <c r="GJ99" s="80"/>
      <c r="GK99" s="80"/>
      <c r="GL99" s="80"/>
      <c r="GM99" s="80"/>
      <c r="GN99" s="80"/>
      <c r="GO99" s="80"/>
      <c r="GP99" s="80"/>
      <c r="GQ99" s="80"/>
      <c r="GR99" s="80"/>
      <c r="GS99" s="80"/>
      <c r="GT99" s="80"/>
      <c r="GU99" s="80"/>
      <c r="GV99" s="80"/>
      <c r="GW99" s="80"/>
      <c r="GX99" s="80"/>
      <c r="GY99" s="80"/>
      <c r="GZ99" s="80"/>
      <c r="HA99" s="80"/>
      <c r="HB99" s="80"/>
      <c r="HC99" s="80"/>
      <c r="HD99" s="80"/>
      <c r="HE99" s="80"/>
      <c r="HF99" s="80"/>
      <c r="HG99" s="80"/>
      <c r="HH99" s="80"/>
      <c r="HI99" s="80"/>
      <c r="HJ99" s="80"/>
      <c r="HK99" s="80"/>
      <c r="HL99" s="80"/>
      <c r="HM99" s="80"/>
      <c r="HN99" s="80"/>
      <c r="HO99" s="80"/>
      <c r="HP99" s="80"/>
      <c r="HQ99" s="80"/>
      <c r="HR99" s="80"/>
      <c r="HS99" s="80"/>
      <c r="HT99" s="80"/>
      <c r="HU99" s="80"/>
      <c r="HV99" s="80"/>
      <c r="HW99" s="80"/>
      <c r="HX99" s="80"/>
      <c r="HY99" s="80"/>
      <c r="HZ99" s="80"/>
      <c r="IA99" s="80"/>
      <c r="IB99" s="80"/>
      <c r="IC99" s="80"/>
      <c r="ID99" s="80"/>
      <c r="IE99" s="80"/>
      <c r="IF99" s="80"/>
      <c r="IG99" s="80"/>
      <c r="IH99" s="80"/>
      <c r="II99" s="80"/>
      <c r="IJ99" s="80"/>
      <c r="IK99" s="80"/>
      <c r="IL99" s="80"/>
      <c r="IM99" s="80"/>
      <c r="IN99" s="80"/>
      <c r="IO99" s="80"/>
      <c r="IP99" s="80"/>
      <c r="IQ99" s="80"/>
      <c r="IR99" s="80"/>
      <c r="IS99" s="80"/>
      <c r="IT99" s="80"/>
      <c r="IU99" s="80"/>
    </row>
    <row r="100" spans="1:255" s="85" customFormat="1" ht="13.2" hidden="1">
      <c r="A100" s="80"/>
      <c r="B100" s="87"/>
      <c r="C100" s="87"/>
      <c r="D100" s="87"/>
      <c r="E100" s="87"/>
      <c r="F100" s="87"/>
      <c r="G100" s="87"/>
      <c r="H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0"/>
      <c r="DG100" s="80"/>
      <c r="DH100" s="80"/>
      <c r="DI100" s="80"/>
      <c r="DJ100" s="80"/>
      <c r="DK100" s="80"/>
      <c r="DL100" s="80"/>
      <c r="DM100" s="80"/>
      <c r="DN100" s="80"/>
      <c r="DO100" s="80"/>
      <c r="DP100" s="80"/>
      <c r="DQ100" s="80"/>
      <c r="DR100" s="80"/>
      <c r="DS100" s="80"/>
      <c r="DT100" s="80"/>
      <c r="DU100" s="80"/>
      <c r="DV100" s="80"/>
      <c r="DW100" s="80"/>
      <c r="DX100" s="80"/>
      <c r="DY100" s="80"/>
      <c r="DZ100" s="80"/>
      <c r="EA100" s="80"/>
      <c r="EB100" s="80"/>
      <c r="EC100" s="80"/>
      <c r="ED100" s="80"/>
      <c r="EE100" s="80"/>
      <c r="EF100" s="80"/>
      <c r="EG100" s="80"/>
      <c r="EH100" s="80"/>
      <c r="EI100" s="80"/>
      <c r="EJ100" s="80"/>
      <c r="EK100" s="80"/>
      <c r="EL100" s="80"/>
      <c r="EM100" s="80"/>
      <c r="EN100" s="80"/>
      <c r="EO100" s="80"/>
      <c r="EP100" s="80"/>
      <c r="EQ100" s="80"/>
      <c r="ER100" s="80"/>
      <c r="ES100" s="80"/>
      <c r="ET100" s="80"/>
      <c r="EU100" s="80"/>
      <c r="EV100" s="80"/>
      <c r="EW100" s="80"/>
      <c r="EX100" s="80"/>
      <c r="EY100" s="80"/>
      <c r="EZ100" s="80"/>
      <c r="FA100" s="80"/>
      <c r="FB100" s="80"/>
      <c r="FC100" s="80"/>
      <c r="FD100" s="80"/>
      <c r="FE100" s="80"/>
      <c r="FF100" s="80"/>
      <c r="FG100" s="80"/>
      <c r="FH100" s="80"/>
      <c r="FI100" s="80"/>
      <c r="FJ100" s="80"/>
      <c r="FK100" s="80"/>
      <c r="FL100" s="80"/>
      <c r="FM100" s="80"/>
      <c r="FN100" s="80"/>
      <c r="FO100" s="80"/>
      <c r="FP100" s="80"/>
      <c r="FQ100" s="80"/>
      <c r="FR100" s="80"/>
      <c r="FS100" s="80"/>
      <c r="FT100" s="80"/>
      <c r="FU100" s="80"/>
      <c r="FV100" s="80"/>
      <c r="FW100" s="80"/>
      <c r="FX100" s="80"/>
      <c r="FY100" s="80"/>
      <c r="FZ100" s="80"/>
      <c r="GA100" s="80"/>
      <c r="GB100" s="80"/>
      <c r="GC100" s="80"/>
      <c r="GD100" s="80"/>
      <c r="GE100" s="80"/>
      <c r="GF100" s="80"/>
      <c r="GG100" s="80"/>
      <c r="GH100" s="80"/>
      <c r="GI100" s="80"/>
      <c r="GJ100" s="80"/>
      <c r="GK100" s="80"/>
      <c r="GL100" s="80"/>
      <c r="GM100" s="80"/>
      <c r="GN100" s="80"/>
      <c r="GO100" s="80"/>
      <c r="GP100" s="80"/>
      <c r="GQ100" s="80"/>
      <c r="GR100" s="80"/>
      <c r="GS100" s="80"/>
      <c r="GT100" s="80"/>
      <c r="GU100" s="80"/>
      <c r="GV100" s="80"/>
      <c r="GW100" s="80"/>
      <c r="GX100" s="80"/>
      <c r="GY100" s="80"/>
      <c r="GZ100" s="80"/>
      <c r="HA100" s="80"/>
      <c r="HB100" s="80"/>
      <c r="HC100" s="80"/>
      <c r="HD100" s="80"/>
      <c r="HE100" s="80"/>
      <c r="HF100" s="80"/>
      <c r="HG100" s="80"/>
      <c r="HH100" s="80"/>
      <c r="HI100" s="80"/>
      <c r="HJ100" s="80"/>
      <c r="HK100" s="80"/>
      <c r="HL100" s="80"/>
      <c r="HM100" s="80"/>
      <c r="HN100" s="80"/>
      <c r="HO100" s="80"/>
      <c r="HP100" s="80"/>
      <c r="HQ100" s="80"/>
      <c r="HR100" s="80"/>
      <c r="HS100" s="80"/>
      <c r="HT100" s="80"/>
      <c r="HU100" s="80"/>
      <c r="HV100" s="80"/>
      <c r="HW100" s="80"/>
      <c r="HX100" s="80"/>
      <c r="HY100" s="80"/>
      <c r="HZ100" s="80"/>
      <c r="IA100" s="80"/>
      <c r="IB100" s="80"/>
      <c r="IC100" s="80"/>
      <c r="ID100" s="80"/>
      <c r="IE100" s="80"/>
      <c r="IF100" s="80"/>
      <c r="IG100" s="80"/>
      <c r="IH100" s="80"/>
      <c r="II100" s="80"/>
      <c r="IJ100" s="80"/>
      <c r="IK100" s="80"/>
      <c r="IL100" s="80"/>
      <c r="IM100" s="80"/>
      <c r="IN100" s="80"/>
      <c r="IO100" s="80"/>
      <c r="IP100" s="80"/>
      <c r="IQ100" s="80"/>
      <c r="IR100" s="80"/>
      <c r="IS100" s="80"/>
      <c r="IT100" s="80"/>
      <c r="IU100" s="80"/>
    </row>
    <row r="115" spans="2:7" ht="13.2" hidden="1">
      <c r="B115" s="87"/>
      <c r="C115" s="87"/>
      <c r="D115" s="87"/>
      <c r="E115" s="87"/>
      <c r="F115" s="87"/>
      <c r="G115" s="87"/>
    </row>
    <row r="116" spans="2:7" ht="13.2" hidden="1">
      <c r="B116" s="87"/>
      <c r="C116" s="87"/>
      <c r="D116" s="87"/>
      <c r="E116" s="87"/>
      <c r="F116" s="87"/>
      <c r="G116" s="87"/>
    </row>
    <row r="117" spans="2:7" ht="13.2" hidden="1">
      <c r="B117" s="87"/>
      <c r="C117" s="87"/>
      <c r="D117" s="87"/>
      <c r="E117" s="87"/>
      <c r="F117" s="87"/>
      <c r="G117" s="87"/>
    </row>
    <row r="118" spans="2:7" ht="13.2" hidden="1">
      <c r="B118" s="87"/>
      <c r="C118" s="87"/>
      <c r="D118" s="87"/>
      <c r="E118" s="87"/>
      <c r="F118" s="87"/>
      <c r="G118" s="87"/>
    </row>
    <row r="119" spans="2:7" ht="13.2" hidden="1">
      <c r="B119" s="87"/>
      <c r="C119" s="87"/>
      <c r="D119" s="87"/>
      <c r="E119" s="87"/>
      <c r="F119" s="87"/>
      <c r="G119" s="87"/>
    </row>
    <row r="120" spans="2:7" ht="13.2" hidden="1">
      <c r="B120" s="87"/>
      <c r="C120" s="87"/>
      <c r="D120" s="87"/>
      <c r="E120" s="87"/>
      <c r="F120" s="87"/>
      <c r="G120" s="87"/>
    </row>
  </sheetData>
  <sheetProtection algorithmName="SHA-512" hashValue="7SrD7MK1oGHG9UwUNEgwmQZk+m4DqObQrK1qbtJvIYshxR9G5MNFMBSKcEHoDr5pEvwFC9bJUmllGJ7KUVpnSg==" saltValue="HifHTol1Bq0X+eE1SeOGmQ==" spinCount="100000" sheet="1" objects="1" scenarios="1" selectLockedCells="1"/>
  <mergeCells count="20">
    <mergeCell ref="B24:C24"/>
    <mergeCell ref="D24:E24"/>
    <mergeCell ref="F24:G24"/>
    <mergeCell ref="B31:G33"/>
    <mergeCell ref="B28:C28"/>
    <mergeCell ref="D28:E28"/>
    <mergeCell ref="F28:G28"/>
    <mergeCell ref="B30:G30"/>
    <mergeCell ref="B26:C26"/>
    <mergeCell ref="D26:E26"/>
    <mergeCell ref="F26:G26"/>
    <mergeCell ref="B22:C22"/>
    <mergeCell ref="D22:E22"/>
    <mergeCell ref="F22:G22"/>
    <mergeCell ref="B2:D2"/>
    <mergeCell ref="E14:F14"/>
    <mergeCell ref="B16:G16"/>
    <mergeCell ref="B20:C20"/>
    <mergeCell ref="D20:E20"/>
    <mergeCell ref="F20:G20"/>
  </mergeCells>
  <hyperlinks>
    <hyperlink ref="B45" r:id="rId1" xr:uid="{00000000-0004-0000-0100-000000000000}"/>
  </hyperlinks>
  <printOptions horizontalCentered="1"/>
  <pageMargins left="0.2" right="0.2" top="0.25" bottom="0.25" header="0.5" footer="0.5"/>
  <pageSetup orientation="portrait" r:id="rId2"/>
  <headerFooter alignWithMargins="0"/>
  <ignoredErrors>
    <ignoredError sqref="E14" unlocked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7FEA-3AC2-4B3F-AB9B-87DE3F1C88FB}">
  <sheetPr codeName="Sheet3"/>
  <dimension ref="B2:F20"/>
  <sheetViews>
    <sheetView workbookViewId="0">
      <selection activeCell="J21" sqref="J21"/>
    </sheetView>
  </sheetViews>
  <sheetFormatPr defaultRowHeight="13.2"/>
  <cols>
    <col min="3" max="3" width="10.109375" bestFit="1" customWidth="1"/>
    <col min="4" max="4" width="12.5546875" customWidth="1"/>
  </cols>
  <sheetData>
    <row r="2" spans="2:5">
      <c r="B2" s="57" t="s">
        <v>99</v>
      </c>
      <c r="C2" s="203">
        <v>46295</v>
      </c>
    </row>
    <row r="3" spans="2:5">
      <c r="B3" s="57" t="s">
        <v>100</v>
      </c>
      <c r="C3" s="57">
        <f ca="1">IF(TODAY()&gt;C2,1,0)</f>
        <v>0</v>
      </c>
    </row>
    <row r="8" spans="2:5">
      <c r="B8" s="85" t="s">
        <v>101</v>
      </c>
      <c r="C8" s="85" t="s">
        <v>102</v>
      </c>
      <c r="D8" s="85" t="s">
        <v>103</v>
      </c>
      <c r="E8" s="85" t="s">
        <v>104</v>
      </c>
    </row>
    <row r="9" spans="2:5">
      <c r="B9">
        <v>6</v>
      </c>
      <c r="C9" s="209">
        <v>3.9899999999999998E-2</v>
      </c>
      <c r="D9" s="210">
        <v>0.35366999999999998</v>
      </c>
      <c r="E9">
        <f>+IF(Quote!$E$14&lt;10000,"$10K Min.",Quote!$E$14*D9)</f>
        <v>3536.7</v>
      </c>
    </row>
    <row r="10" spans="2:5">
      <c r="B10">
        <v>5</v>
      </c>
      <c r="C10" s="209">
        <v>4.99E-2</v>
      </c>
      <c r="D10" s="210">
        <v>0.27575300000000003</v>
      </c>
      <c r="E10">
        <f>+IF(Quote!$E$14&lt;10000,"$10K Min.",Quote!$E$14*D10)</f>
        <v>2757.53</v>
      </c>
    </row>
    <row r="11" spans="2:5">
      <c r="B11">
        <v>4</v>
      </c>
      <c r="C11" s="209">
        <v>5.5899999999999998E-2</v>
      </c>
      <c r="D11" s="210">
        <v>0.22920900000000002</v>
      </c>
      <c r="E11">
        <f>+IF(Quote!$E$14&lt;10000,"$10K Min.",Quote!$E$14*D11)</f>
        <v>2292.09</v>
      </c>
    </row>
    <row r="12" spans="2:5">
      <c r="B12">
        <v>3</v>
      </c>
      <c r="C12" s="209">
        <v>5.9900000000000002E-2</v>
      </c>
      <c r="D12" s="210">
        <v>0.198353</v>
      </c>
      <c r="E12">
        <f>+IF(Quote!$E$14&lt;10000,"$10K Min.",Quote!$E$14*D12)</f>
        <v>1983.53</v>
      </c>
    </row>
    <row r="16" spans="2:5" ht="13.8">
      <c r="C16" s="205"/>
      <c r="D16" s="206"/>
    </row>
    <row r="17" spans="3:6" ht="13.8">
      <c r="C17" s="207"/>
      <c r="D17" s="208"/>
      <c r="E17" s="207"/>
      <c r="F17" s="208"/>
    </row>
    <row r="18" spans="3:6" ht="13.8">
      <c r="C18" s="205"/>
      <c r="D18" s="206"/>
      <c r="E18" s="205"/>
      <c r="F18" s="206"/>
    </row>
    <row r="19" spans="3:6" ht="13.8">
      <c r="C19" s="205"/>
      <c r="D19" s="206"/>
      <c r="E19" s="205"/>
      <c r="F19" s="206"/>
    </row>
    <row r="20" spans="3:6" ht="13.8">
      <c r="E20" s="205"/>
      <c r="F20" s="206"/>
    </row>
  </sheetData>
  <sheetProtection algorithmName="SHA-512" hashValue="1R6gbDzuQAy/K7M7N0zMrLfoANENIxwjMIlBLsFE/NXDV3Xt76w214mPmyd3KnuluN6J9iIZ0WYVXE2KEjRKwA==" saltValue="8mbyaz5pdWgRwGuIgX165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V63"/>
  <sheetViews>
    <sheetView showGridLines="0" showRowColHeaders="0" zoomScale="130" zoomScaleNormal="130" workbookViewId="0">
      <selection activeCell="B5" sqref="B5:H5"/>
    </sheetView>
  </sheetViews>
  <sheetFormatPr defaultColWidth="0" defaultRowHeight="12.75" customHeight="1" zeroHeight="1"/>
  <cols>
    <col min="1" max="1" width="2.44140625" customWidth="1"/>
    <col min="2" max="5" width="3.6640625" style="37" customWidth="1"/>
    <col min="6" max="16" width="5.6640625" style="37" customWidth="1"/>
    <col min="17" max="17" width="8.109375" style="37" customWidth="1"/>
    <col min="18" max="18" width="12" style="37" customWidth="1"/>
    <col min="19" max="19" width="2.5546875" customWidth="1"/>
    <col min="20" max="16384" width="9.109375" hidden="1"/>
  </cols>
  <sheetData>
    <row r="1" spans="2:22" ht="44.25" customHeight="1">
      <c r="B1" s="125"/>
      <c r="C1" s="126"/>
      <c r="D1" s="126"/>
      <c r="E1" s="1"/>
      <c r="F1" s="126"/>
      <c r="G1" s="126"/>
      <c r="H1" s="126"/>
      <c r="I1" s="126"/>
      <c r="J1" s="126"/>
      <c r="K1" s="2"/>
      <c r="L1" s="126"/>
      <c r="M1" s="126"/>
      <c r="N1" s="3"/>
      <c r="O1" s="127"/>
      <c r="P1" s="127"/>
      <c r="Q1" s="127"/>
      <c r="R1" s="128"/>
      <c r="U1" s="85" t="s">
        <v>105</v>
      </c>
      <c r="V1" s="85" t="s">
        <v>106</v>
      </c>
    </row>
    <row r="2" spans="2:22" ht="24" customHeight="1" thickBot="1">
      <c r="B2" s="129"/>
      <c r="C2" s="130"/>
      <c r="D2" s="130"/>
      <c r="E2" s="4"/>
      <c r="F2" s="130"/>
      <c r="G2" s="130"/>
      <c r="H2" s="130"/>
      <c r="I2" s="130"/>
      <c r="J2" s="130"/>
      <c r="K2" s="5"/>
      <c r="L2" s="130"/>
      <c r="M2" s="130"/>
      <c r="N2" s="6"/>
      <c r="O2" s="131"/>
      <c r="P2" s="132"/>
      <c r="Q2" s="131"/>
      <c r="R2" s="133"/>
      <c r="U2" s="85" t="s">
        <v>107</v>
      </c>
      <c r="V2">
        <v>30</v>
      </c>
    </row>
    <row r="3" spans="2:22" ht="13.8" thickBot="1">
      <c r="B3" s="390" t="s">
        <v>85</v>
      </c>
      <c r="C3" s="391"/>
      <c r="D3" s="391"/>
      <c r="E3" s="391"/>
      <c r="F3" s="391"/>
      <c r="G3" s="391"/>
      <c r="H3" s="391"/>
      <c r="I3" s="391"/>
      <c r="J3" s="391"/>
      <c r="K3" s="391"/>
      <c r="L3" s="391"/>
      <c r="M3" s="391"/>
      <c r="N3" s="391"/>
      <c r="O3" s="391"/>
      <c r="P3" s="391"/>
      <c r="Q3" s="391"/>
      <c r="R3" s="392"/>
      <c r="U3" s="85" t="s">
        <v>108</v>
      </c>
      <c r="V3">
        <v>42</v>
      </c>
    </row>
    <row r="4" spans="2:22" ht="13.2">
      <c r="B4" s="27" t="s">
        <v>87</v>
      </c>
      <c r="C4" s="28"/>
      <c r="D4" s="28"/>
      <c r="E4" s="28"/>
      <c r="F4" s="28"/>
      <c r="G4" s="28"/>
      <c r="H4" s="28"/>
      <c r="I4" s="29" t="s">
        <v>109</v>
      </c>
      <c r="J4" s="28"/>
      <c r="K4" s="28"/>
      <c r="L4" s="28"/>
      <c r="M4" s="28"/>
      <c r="N4" s="28"/>
      <c r="O4" s="30"/>
      <c r="P4" s="29" t="s">
        <v>110</v>
      </c>
      <c r="Q4" s="28"/>
      <c r="R4" s="31"/>
      <c r="U4" s="85" t="s">
        <v>111</v>
      </c>
      <c r="V4">
        <v>54</v>
      </c>
    </row>
    <row r="5" spans="2:22" ht="13.2">
      <c r="B5" s="393" t="str">
        <f>Quote!$B$6</f>
        <v>Vendor Name</v>
      </c>
      <c r="C5" s="394"/>
      <c r="D5" s="394"/>
      <c r="E5" s="394"/>
      <c r="F5" s="394"/>
      <c r="G5" s="394"/>
      <c r="H5" s="395"/>
      <c r="I5" s="396"/>
      <c r="J5" s="397"/>
      <c r="K5" s="397"/>
      <c r="L5" s="397"/>
      <c r="M5" s="397"/>
      <c r="N5" s="397"/>
      <c r="O5" s="398"/>
      <c r="P5" s="399"/>
      <c r="Q5" s="400"/>
      <c r="R5" s="401"/>
      <c r="U5" s="85" t="s">
        <v>112</v>
      </c>
      <c r="V5">
        <v>66</v>
      </c>
    </row>
    <row r="6" spans="2:22" ht="13.2">
      <c r="B6" s="32" t="s">
        <v>113</v>
      </c>
      <c r="C6" s="33"/>
      <c r="D6" s="33"/>
      <c r="E6" s="33"/>
      <c r="F6" s="33"/>
      <c r="G6" s="33"/>
      <c r="H6" s="33"/>
      <c r="I6" s="34" t="s">
        <v>114</v>
      </c>
      <c r="J6" s="33"/>
      <c r="K6" s="33"/>
      <c r="L6" s="33"/>
      <c r="M6" s="33"/>
      <c r="N6" s="33"/>
      <c r="O6" s="35"/>
      <c r="P6" s="34" t="s">
        <v>115</v>
      </c>
      <c r="Q6" s="33"/>
      <c r="R6" s="36"/>
    </row>
    <row r="7" spans="2:22" ht="13.8" thickBot="1">
      <c r="B7" s="393" t="str">
        <f>Quote!$B$7</f>
        <v>Contact Name</v>
      </c>
      <c r="C7" s="394"/>
      <c r="D7" s="394"/>
      <c r="E7" s="394"/>
      <c r="F7" s="394"/>
      <c r="G7" s="394"/>
      <c r="H7" s="395"/>
      <c r="I7" s="399" t="str">
        <f>Quote!$B$8</f>
        <v>Contact Email</v>
      </c>
      <c r="J7" s="400"/>
      <c r="K7" s="400"/>
      <c r="L7" s="400"/>
      <c r="M7" s="400"/>
      <c r="N7" s="400"/>
      <c r="O7" s="402"/>
      <c r="P7" s="399"/>
      <c r="Q7" s="400"/>
      <c r="R7" s="401"/>
    </row>
    <row r="8" spans="2:22" ht="14.4" thickBot="1">
      <c r="B8" s="38" t="s">
        <v>116</v>
      </c>
      <c r="C8" s="39"/>
      <c r="D8" s="39"/>
      <c r="E8" s="40"/>
      <c r="F8" s="40"/>
      <c r="G8" s="40"/>
      <c r="H8" s="40"/>
      <c r="I8" s="40"/>
      <c r="J8" s="41"/>
      <c r="K8" s="42"/>
      <c r="L8" s="40"/>
      <c r="M8" s="40"/>
      <c r="N8" s="43"/>
      <c r="O8" s="44"/>
      <c r="P8" s="40"/>
      <c r="Q8" s="40"/>
      <c r="R8" s="45"/>
    </row>
    <row r="9" spans="2:22" ht="13.2">
      <c r="B9" s="134" t="s">
        <v>117</v>
      </c>
      <c r="C9" s="135"/>
      <c r="D9" s="135"/>
      <c r="E9" s="136"/>
      <c r="F9" s="136"/>
      <c r="G9" s="137"/>
      <c r="H9" s="137"/>
      <c r="I9" s="137"/>
      <c r="J9" s="137"/>
      <c r="K9" s="137"/>
      <c r="L9" s="138"/>
      <c r="M9" s="379"/>
      <c r="N9" s="379"/>
      <c r="O9" s="139"/>
      <c r="P9" s="140"/>
      <c r="Q9" s="139"/>
      <c r="R9" s="141"/>
    </row>
    <row r="10" spans="2:22" s="85" customFormat="1" ht="13.2">
      <c r="B10" s="380" t="str">
        <f>Quote!$E$6</f>
        <v>Customer Name</v>
      </c>
      <c r="C10" s="381"/>
      <c r="D10" s="381"/>
      <c r="E10" s="381"/>
      <c r="F10" s="381"/>
      <c r="G10" s="381"/>
      <c r="H10" s="381"/>
      <c r="I10" s="381"/>
      <c r="J10" s="381"/>
      <c r="K10" s="381"/>
      <c r="L10" s="381"/>
      <c r="M10" s="381"/>
      <c r="N10" s="381"/>
      <c r="O10" s="381"/>
      <c r="P10" s="381"/>
      <c r="Q10" s="381"/>
      <c r="R10" s="382"/>
    </row>
    <row r="11" spans="2:22" ht="13.2">
      <c r="B11" s="142" t="s">
        <v>118</v>
      </c>
      <c r="C11" s="143"/>
      <c r="D11" s="143"/>
      <c r="E11" s="143"/>
      <c r="F11" s="143"/>
      <c r="G11" s="143"/>
      <c r="H11" s="143"/>
      <c r="I11" s="143"/>
      <c r="J11" s="143"/>
      <c r="K11" s="143"/>
      <c r="L11" s="143" t="s">
        <v>119</v>
      </c>
      <c r="M11" s="383" t="s">
        <v>120</v>
      </c>
      <c r="N11" s="384"/>
      <c r="O11" s="384"/>
      <c r="P11" s="384"/>
      <c r="Q11" s="384"/>
      <c r="R11" s="385"/>
    </row>
    <row r="12" spans="2:22" s="85" customFormat="1" ht="13.2">
      <c r="B12" s="386" t="str">
        <f>Quote!$E$7</f>
        <v>Customer Address</v>
      </c>
      <c r="C12" s="367"/>
      <c r="D12" s="367"/>
      <c r="E12" s="367"/>
      <c r="F12" s="367"/>
      <c r="G12" s="367"/>
      <c r="H12" s="367"/>
      <c r="I12" s="367"/>
      <c r="J12" s="367"/>
      <c r="K12" s="367"/>
      <c r="L12" s="368"/>
      <c r="M12" s="387" t="str">
        <f>Quote!$E$8</f>
        <v>Customer City, State, Zip</v>
      </c>
      <c r="N12" s="388"/>
      <c r="O12" s="388"/>
      <c r="P12" s="388"/>
      <c r="Q12" s="388"/>
      <c r="R12" s="389"/>
    </row>
    <row r="13" spans="2:22" ht="13.2">
      <c r="B13" s="142" t="s">
        <v>121</v>
      </c>
      <c r="C13" s="144"/>
      <c r="D13" s="144"/>
      <c r="E13" s="144"/>
      <c r="F13" s="144"/>
      <c r="G13" s="144"/>
      <c r="H13" s="144"/>
      <c r="I13" s="144"/>
      <c r="J13" s="145" t="s">
        <v>122</v>
      </c>
      <c r="K13" s="143"/>
      <c r="L13" s="143"/>
      <c r="M13" s="216"/>
      <c r="N13" s="145" t="s">
        <v>123</v>
      </c>
      <c r="O13" s="146"/>
      <c r="P13" s="144"/>
      <c r="Q13" s="144"/>
      <c r="R13" s="141"/>
    </row>
    <row r="14" spans="2:22" s="85" customFormat="1" ht="13.2">
      <c r="B14" s="403"/>
      <c r="C14" s="404"/>
      <c r="D14" s="404"/>
      <c r="E14" s="404"/>
      <c r="F14" s="404"/>
      <c r="G14" s="404"/>
      <c r="H14" s="404"/>
      <c r="I14" s="404"/>
      <c r="J14" s="405"/>
      <c r="K14" s="406"/>
      <c r="L14" s="406"/>
      <c r="M14" s="407"/>
      <c r="N14" s="369"/>
      <c r="O14" s="367"/>
      <c r="P14" s="367"/>
      <c r="Q14" s="367"/>
      <c r="R14" s="371"/>
    </row>
    <row r="15" spans="2:22" ht="13.2">
      <c r="B15" s="142" t="s">
        <v>124</v>
      </c>
      <c r="C15" s="143"/>
      <c r="D15" s="143"/>
      <c r="E15" s="143"/>
      <c r="F15" s="143"/>
      <c r="G15" s="145" t="s">
        <v>125</v>
      </c>
      <c r="H15" s="144"/>
      <c r="I15" s="144"/>
      <c r="J15" s="145" t="s">
        <v>126</v>
      </c>
      <c r="K15" s="143"/>
      <c r="L15" s="143"/>
      <c r="M15" s="145" t="s">
        <v>127</v>
      </c>
      <c r="N15" s="147"/>
      <c r="O15" s="147"/>
      <c r="P15" s="147"/>
      <c r="Q15" s="144"/>
      <c r="R15" s="141"/>
    </row>
    <row r="16" spans="2:22" s="85" customFormat="1" ht="13.2">
      <c r="B16" s="366"/>
      <c r="C16" s="367"/>
      <c r="D16" s="367"/>
      <c r="E16" s="367"/>
      <c r="F16" s="368"/>
      <c r="G16" s="369"/>
      <c r="H16" s="367"/>
      <c r="I16" s="368"/>
      <c r="J16" s="370" t="str">
        <f>Quote!$E$9</f>
        <v>Customer Phone</v>
      </c>
      <c r="K16" s="367"/>
      <c r="L16" s="368"/>
      <c r="M16" s="369" t="str">
        <f>Quote!$E$10</f>
        <v>Customer Email</v>
      </c>
      <c r="N16" s="367"/>
      <c r="O16" s="367"/>
      <c r="P16" s="367"/>
      <c r="Q16" s="367"/>
      <c r="R16" s="371"/>
    </row>
    <row r="17" spans="2:18" ht="13.2">
      <c r="B17" s="142" t="s">
        <v>128</v>
      </c>
      <c r="C17" s="143"/>
      <c r="D17" s="143"/>
      <c r="E17" s="143"/>
      <c r="F17" s="143"/>
      <c r="G17" s="143"/>
      <c r="H17" s="143"/>
      <c r="I17" s="143" t="s">
        <v>119</v>
      </c>
      <c r="J17" s="143" t="s">
        <v>119</v>
      </c>
      <c r="K17" s="148"/>
      <c r="R17" s="149"/>
    </row>
    <row r="18" spans="2:18" s="85" customFormat="1" ht="13.2">
      <c r="B18" s="372"/>
      <c r="C18" s="373"/>
      <c r="D18" s="373"/>
      <c r="E18" s="373"/>
      <c r="F18" s="373"/>
      <c r="G18" s="373"/>
      <c r="H18" s="373"/>
      <c r="I18" s="373"/>
      <c r="J18" s="373"/>
      <c r="K18" s="373"/>
      <c r="L18" s="373"/>
      <c r="M18" s="373"/>
      <c r="N18" s="373"/>
      <c r="O18" s="373"/>
      <c r="P18" s="373"/>
      <c r="Q18" s="373"/>
      <c r="R18" s="374"/>
    </row>
    <row r="19" spans="2:18" ht="13.2">
      <c r="B19" s="375" t="s">
        <v>129</v>
      </c>
      <c r="C19" s="376"/>
      <c r="D19" s="377" t="s">
        <v>130</v>
      </c>
      <c r="E19" s="376"/>
      <c r="F19" s="150" t="s">
        <v>131</v>
      </c>
      <c r="G19" s="151" t="s">
        <v>132</v>
      </c>
      <c r="H19" s="377" t="s">
        <v>133</v>
      </c>
      <c r="I19" s="376"/>
      <c r="J19" s="377" t="s">
        <v>134</v>
      </c>
      <c r="K19" s="378"/>
      <c r="L19" s="145" t="s">
        <v>135</v>
      </c>
      <c r="M19" s="152"/>
      <c r="N19" s="152"/>
      <c r="O19" s="152"/>
      <c r="P19" s="152"/>
      <c r="Q19" s="152"/>
      <c r="R19" s="149"/>
    </row>
    <row r="20" spans="2:18" s="85" customFormat="1" ht="13.8" thickBot="1">
      <c r="B20" s="355" t="s">
        <v>119</v>
      </c>
      <c r="C20" s="356"/>
      <c r="D20" s="357" t="s">
        <v>119</v>
      </c>
      <c r="E20" s="356"/>
      <c r="F20" s="153" t="s">
        <v>119</v>
      </c>
      <c r="G20" s="154" t="s">
        <v>119</v>
      </c>
      <c r="H20" s="357" t="s">
        <v>119</v>
      </c>
      <c r="I20" s="356"/>
      <c r="J20" s="358"/>
      <c r="K20" s="359"/>
      <c r="L20" s="360"/>
      <c r="M20" s="361"/>
      <c r="N20" s="361"/>
      <c r="O20" s="361"/>
      <c r="P20" s="361"/>
      <c r="Q20" s="361"/>
      <c r="R20" s="362"/>
    </row>
    <row r="21" spans="2:18" ht="14.4" thickBot="1">
      <c r="B21" s="155" t="s">
        <v>136</v>
      </c>
      <c r="C21" s="156"/>
      <c r="D21" s="156"/>
      <c r="E21" s="157"/>
      <c r="F21" s="157"/>
      <c r="G21" s="157"/>
      <c r="H21" s="157"/>
      <c r="I21" s="157"/>
      <c r="J21" s="158"/>
      <c r="K21" s="159"/>
      <c r="L21" s="157"/>
      <c r="M21" s="157"/>
      <c r="N21" s="160"/>
      <c r="O21" s="161"/>
      <c r="P21" s="157"/>
      <c r="Q21" s="157"/>
      <c r="R21" s="162"/>
    </row>
    <row r="22" spans="2:18" ht="13.2">
      <c r="B22" s="163" t="s">
        <v>137</v>
      </c>
      <c r="C22" s="164"/>
      <c r="D22" s="164"/>
      <c r="E22" s="165"/>
      <c r="F22" s="166" t="s">
        <v>138</v>
      </c>
      <c r="G22" s="167"/>
      <c r="H22" s="167"/>
      <c r="I22" s="363" t="s">
        <v>139</v>
      </c>
      <c r="J22" s="364"/>
      <c r="K22" s="363" t="s">
        <v>140</v>
      </c>
      <c r="L22" s="364"/>
      <c r="M22" s="363" t="s">
        <v>141</v>
      </c>
      <c r="N22" s="364"/>
      <c r="O22" s="363" t="s">
        <v>142</v>
      </c>
      <c r="P22" s="365"/>
      <c r="Q22" s="168"/>
      <c r="R22" s="169" t="s">
        <v>143</v>
      </c>
    </row>
    <row r="23" spans="2:18" ht="13.8" thickBot="1">
      <c r="B23" s="349"/>
      <c r="C23" s="350"/>
      <c r="D23" s="350"/>
      <c r="E23" s="351"/>
      <c r="F23" s="352"/>
      <c r="G23" s="353"/>
      <c r="H23" s="354"/>
      <c r="I23" s="352"/>
      <c r="J23" s="354"/>
      <c r="K23" s="352"/>
      <c r="L23" s="354"/>
      <c r="M23" s="352"/>
      <c r="N23" s="354"/>
      <c r="O23" s="352"/>
      <c r="P23" s="353"/>
      <c r="Q23" s="354"/>
      <c r="R23" s="170"/>
    </row>
    <row r="24" spans="2:18" ht="13.8" thickBot="1">
      <c r="B24" s="171" t="s">
        <v>144</v>
      </c>
      <c r="C24" s="172"/>
      <c r="D24" s="172"/>
      <c r="E24" s="173"/>
      <c r="F24" s="173"/>
      <c r="G24" s="173"/>
      <c r="H24" s="173"/>
      <c r="I24" s="173"/>
      <c r="J24" s="173"/>
      <c r="K24" s="173"/>
      <c r="L24" s="173"/>
      <c r="M24" s="173"/>
      <c r="N24" s="173"/>
      <c r="O24" s="173"/>
      <c r="P24" s="173"/>
      <c r="Q24" s="173"/>
      <c r="R24" s="174"/>
    </row>
    <row r="25" spans="2:18" ht="13.2">
      <c r="B25" s="7" t="s">
        <v>145</v>
      </c>
      <c r="C25" s="9"/>
      <c r="D25" s="9"/>
      <c r="E25" s="9"/>
      <c r="F25" s="9"/>
      <c r="G25" s="9" t="s">
        <v>119</v>
      </c>
      <c r="H25" s="10" t="s">
        <v>146</v>
      </c>
      <c r="I25" s="9"/>
      <c r="J25" s="175"/>
      <c r="K25" s="9" t="s">
        <v>119</v>
      </c>
      <c r="L25" s="10" t="s">
        <v>147</v>
      </c>
      <c r="M25" s="9" t="s">
        <v>119</v>
      </c>
      <c r="N25" s="10" t="s">
        <v>148</v>
      </c>
      <c r="O25" s="10" t="s">
        <v>149</v>
      </c>
      <c r="P25" s="9"/>
      <c r="Q25" s="10" t="s">
        <v>150</v>
      </c>
      <c r="R25" s="176"/>
    </row>
    <row r="26" spans="2:18" ht="13.2">
      <c r="B26" s="330"/>
      <c r="C26" s="331"/>
      <c r="D26" s="331"/>
      <c r="E26" s="331"/>
      <c r="F26" s="331"/>
      <c r="G26" s="332"/>
      <c r="H26" s="333"/>
      <c r="I26" s="331"/>
      <c r="J26" s="331"/>
      <c r="K26" s="332"/>
      <c r="L26" s="333"/>
      <c r="M26" s="332"/>
      <c r="N26" s="122"/>
      <c r="O26" s="338"/>
      <c r="P26" s="339"/>
      <c r="Q26" s="336"/>
      <c r="R26" s="337"/>
    </row>
    <row r="27" spans="2:18" ht="13.2">
      <c r="B27" s="53" t="s">
        <v>145</v>
      </c>
      <c r="C27" s="124"/>
      <c r="D27" s="124"/>
      <c r="E27" s="124"/>
      <c r="F27" s="124"/>
      <c r="G27" s="124"/>
      <c r="H27" s="123" t="s">
        <v>146</v>
      </c>
      <c r="I27" s="124"/>
      <c r="J27" s="124"/>
      <c r="K27" s="124"/>
      <c r="L27" s="123" t="s">
        <v>147</v>
      </c>
      <c r="M27" s="54"/>
      <c r="N27" s="55" t="s">
        <v>148</v>
      </c>
      <c r="O27" s="55" t="s">
        <v>149</v>
      </c>
      <c r="P27" s="8"/>
      <c r="Q27" s="55" t="s">
        <v>150</v>
      </c>
      <c r="R27" s="177"/>
    </row>
    <row r="28" spans="2:18" ht="13.8" thickBot="1">
      <c r="B28" s="317"/>
      <c r="C28" s="318"/>
      <c r="D28" s="318"/>
      <c r="E28" s="318"/>
      <c r="F28" s="318"/>
      <c r="G28" s="319"/>
      <c r="H28" s="340"/>
      <c r="I28" s="341"/>
      <c r="J28" s="341"/>
      <c r="K28" s="342"/>
      <c r="L28" s="343"/>
      <c r="M28" s="344"/>
      <c r="N28" s="178"/>
      <c r="O28" s="345"/>
      <c r="P28" s="346"/>
      <c r="Q28" s="347"/>
      <c r="R28" s="348"/>
    </row>
    <row r="29" spans="2:18" ht="13.8" thickBot="1">
      <c r="B29" s="179" t="s">
        <v>151</v>
      </c>
      <c r="C29" s="180"/>
      <c r="D29" s="180"/>
      <c r="E29" s="181"/>
      <c r="F29" s="181"/>
      <c r="G29" s="181"/>
      <c r="H29" s="181"/>
      <c r="I29" s="181"/>
      <c r="J29" s="181"/>
      <c r="K29" s="181"/>
      <c r="L29" s="181"/>
      <c r="M29" s="181"/>
      <c r="N29" s="181"/>
      <c r="O29" s="181"/>
      <c r="P29" s="181"/>
      <c r="Q29" s="181"/>
      <c r="R29" s="182"/>
    </row>
    <row r="30" spans="2:18" ht="13.2">
      <c r="B30" s="325" t="s">
        <v>152</v>
      </c>
      <c r="C30" s="326"/>
      <c r="D30" s="326"/>
      <c r="E30" s="326"/>
      <c r="F30" s="326"/>
      <c r="G30" s="327"/>
      <c r="H30" s="328" t="s">
        <v>153</v>
      </c>
      <c r="I30" s="326"/>
      <c r="J30" s="326"/>
      <c r="K30" s="326"/>
      <c r="L30" s="327"/>
      <c r="M30" s="328" t="s">
        <v>154</v>
      </c>
      <c r="N30" s="327"/>
      <c r="O30" s="328" t="s">
        <v>155</v>
      </c>
      <c r="P30" s="327"/>
      <c r="Q30" s="328" t="s">
        <v>156</v>
      </c>
      <c r="R30" s="329"/>
    </row>
    <row r="31" spans="2:18" ht="13.2">
      <c r="B31" s="330"/>
      <c r="C31" s="331"/>
      <c r="D31" s="331"/>
      <c r="E31" s="331"/>
      <c r="F31" s="331"/>
      <c r="G31" s="332"/>
      <c r="H31" s="333"/>
      <c r="I31" s="331"/>
      <c r="J31" s="331"/>
      <c r="K31" s="331"/>
      <c r="L31" s="332"/>
      <c r="M31" s="334"/>
      <c r="N31" s="335"/>
      <c r="O31" s="333"/>
      <c r="P31" s="332"/>
      <c r="Q31" s="336"/>
      <c r="R31" s="337"/>
    </row>
    <row r="32" spans="2:18" ht="13.2">
      <c r="B32" s="312" t="s">
        <v>152</v>
      </c>
      <c r="C32" s="313"/>
      <c r="D32" s="313"/>
      <c r="E32" s="313"/>
      <c r="F32" s="313"/>
      <c r="G32" s="314"/>
      <c r="H32" s="315" t="s">
        <v>153</v>
      </c>
      <c r="I32" s="313"/>
      <c r="J32" s="313"/>
      <c r="K32" s="313"/>
      <c r="L32" s="314"/>
      <c r="M32" s="315" t="s">
        <v>154</v>
      </c>
      <c r="N32" s="314"/>
      <c r="O32" s="315" t="s">
        <v>155</v>
      </c>
      <c r="P32" s="314"/>
      <c r="Q32" s="315" t="s">
        <v>156</v>
      </c>
      <c r="R32" s="316"/>
    </row>
    <row r="33" spans="2:18" ht="13.8" thickBot="1">
      <c r="B33" s="317"/>
      <c r="C33" s="318"/>
      <c r="D33" s="318"/>
      <c r="E33" s="318"/>
      <c r="F33" s="318"/>
      <c r="G33" s="319"/>
      <c r="H33" s="320"/>
      <c r="I33" s="318"/>
      <c r="J33" s="318"/>
      <c r="K33" s="318"/>
      <c r="L33" s="319"/>
      <c r="M33" s="321"/>
      <c r="N33" s="322"/>
      <c r="O33" s="320"/>
      <c r="P33" s="319"/>
      <c r="Q33" s="323"/>
      <c r="R33" s="324"/>
    </row>
    <row r="34" spans="2:18" ht="13.8" thickBot="1">
      <c r="B34" s="171" t="s">
        <v>157</v>
      </c>
      <c r="C34" s="172"/>
      <c r="D34" s="172"/>
      <c r="E34" s="173"/>
      <c r="F34" s="173"/>
      <c r="G34" s="173"/>
      <c r="H34" s="173"/>
      <c r="I34" s="173"/>
      <c r="J34" s="173"/>
      <c r="K34" s="173"/>
      <c r="L34" s="173"/>
      <c r="M34" s="173"/>
      <c r="N34" s="173"/>
      <c r="O34" s="173"/>
      <c r="P34" s="173"/>
      <c r="Q34" s="173"/>
      <c r="R34" s="174"/>
    </row>
    <row r="35" spans="2:18" ht="13.2">
      <c r="B35" s="325" t="s">
        <v>158</v>
      </c>
      <c r="C35" s="326"/>
      <c r="D35" s="326"/>
      <c r="E35" s="326"/>
      <c r="F35" s="326"/>
      <c r="G35" s="327"/>
      <c r="H35" s="328" t="s">
        <v>153</v>
      </c>
      <c r="I35" s="326"/>
      <c r="J35" s="326"/>
      <c r="K35" s="326"/>
      <c r="L35" s="327"/>
      <c r="M35" s="328" t="s">
        <v>154</v>
      </c>
      <c r="N35" s="327"/>
      <c r="O35" s="328" t="s">
        <v>155</v>
      </c>
      <c r="P35" s="327"/>
      <c r="Q35" s="328" t="s">
        <v>156</v>
      </c>
      <c r="R35" s="329"/>
    </row>
    <row r="36" spans="2:18" ht="13.2">
      <c r="B36" s="330"/>
      <c r="C36" s="331"/>
      <c r="D36" s="331"/>
      <c r="E36" s="331"/>
      <c r="F36" s="331"/>
      <c r="G36" s="332"/>
      <c r="H36" s="333"/>
      <c r="I36" s="331"/>
      <c r="J36" s="331"/>
      <c r="K36" s="331"/>
      <c r="L36" s="332"/>
      <c r="M36" s="334"/>
      <c r="N36" s="335"/>
      <c r="O36" s="333"/>
      <c r="P36" s="332"/>
      <c r="Q36" s="336"/>
      <c r="R36" s="337"/>
    </row>
    <row r="37" spans="2:18" ht="13.2">
      <c r="B37" s="312" t="s">
        <v>158</v>
      </c>
      <c r="C37" s="313"/>
      <c r="D37" s="313"/>
      <c r="E37" s="313"/>
      <c r="F37" s="313"/>
      <c r="G37" s="314"/>
      <c r="H37" s="315" t="s">
        <v>153</v>
      </c>
      <c r="I37" s="313"/>
      <c r="J37" s="313"/>
      <c r="K37" s="313"/>
      <c r="L37" s="314"/>
      <c r="M37" s="315" t="s">
        <v>154</v>
      </c>
      <c r="N37" s="314"/>
      <c r="O37" s="315" t="s">
        <v>155</v>
      </c>
      <c r="P37" s="314"/>
      <c r="Q37" s="315" t="s">
        <v>156</v>
      </c>
      <c r="R37" s="316"/>
    </row>
    <row r="38" spans="2:18" ht="13.8" thickBot="1">
      <c r="B38" s="317"/>
      <c r="C38" s="318"/>
      <c r="D38" s="318"/>
      <c r="E38" s="318"/>
      <c r="F38" s="318"/>
      <c r="G38" s="319"/>
      <c r="H38" s="320"/>
      <c r="I38" s="318"/>
      <c r="J38" s="318"/>
      <c r="K38" s="318"/>
      <c r="L38" s="319"/>
      <c r="M38" s="321"/>
      <c r="N38" s="322"/>
      <c r="O38" s="320"/>
      <c r="P38" s="319"/>
      <c r="Q38" s="323"/>
      <c r="R38" s="324"/>
    </row>
    <row r="39" spans="2:18" ht="13.8" thickBot="1">
      <c r="B39" s="46" t="s">
        <v>159</v>
      </c>
      <c r="C39" s="47"/>
      <c r="D39" s="47"/>
      <c r="E39" s="48"/>
      <c r="F39" s="48"/>
      <c r="G39" s="48"/>
      <c r="H39" s="48"/>
      <c r="I39" s="48"/>
      <c r="J39" s="48"/>
      <c r="K39" s="48"/>
      <c r="L39" s="48"/>
      <c r="M39" s="48"/>
      <c r="N39" s="48"/>
      <c r="O39" s="48"/>
      <c r="P39" s="48"/>
      <c r="Q39" s="48"/>
      <c r="R39" s="49"/>
    </row>
    <row r="40" spans="2:18" ht="13.2">
      <c r="B40" s="310" t="s">
        <v>160</v>
      </c>
      <c r="C40" s="311"/>
      <c r="D40" s="311"/>
      <c r="E40" s="311"/>
      <c r="F40" s="311"/>
      <c r="G40" s="311"/>
      <c r="H40" s="311"/>
      <c r="I40" s="311"/>
      <c r="J40" s="311"/>
      <c r="K40" s="311"/>
      <c r="L40" s="311"/>
      <c r="M40" s="311"/>
      <c r="N40" s="311"/>
      <c r="O40" s="183" t="s">
        <v>161</v>
      </c>
      <c r="P40" s="184"/>
      <c r="Q40" s="185"/>
      <c r="R40" s="186" t="s">
        <v>162</v>
      </c>
    </row>
    <row r="41" spans="2:18" ht="13.2">
      <c r="B41" s="302"/>
      <c r="C41" s="303"/>
      <c r="D41" s="303"/>
      <c r="E41" s="303"/>
      <c r="F41" s="303"/>
      <c r="G41" s="303"/>
      <c r="H41" s="303"/>
      <c r="I41" s="303"/>
      <c r="J41" s="303"/>
      <c r="K41" s="303"/>
      <c r="L41" s="303"/>
      <c r="M41" s="303"/>
      <c r="N41" s="303"/>
      <c r="O41" s="304"/>
      <c r="P41" s="305"/>
      <c r="Q41" s="306"/>
      <c r="R41" s="56"/>
    </row>
    <row r="42" spans="2:18" ht="13.2">
      <c r="B42" s="302"/>
      <c r="C42" s="303"/>
      <c r="D42" s="303"/>
      <c r="E42" s="303"/>
      <c r="F42" s="303"/>
      <c r="G42" s="303"/>
      <c r="H42" s="303"/>
      <c r="I42" s="303"/>
      <c r="J42" s="303"/>
      <c r="K42" s="303"/>
      <c r="L42" s="303"/>
      <c r="M42" s="303"/>
      <c r="N42" s="303"/>
      <c r="O42" s="304"/>
      <c r="P42" s="305"/>
      <c r="Q42" s="306"/>
      <c r="R42" s="56"/>
    </row>
    <row r="43" spans="2:18" ht="13.2">
      <c r="B43" s="302"/>
      <c r="C43" s="303"/>
      <c r="D43" s="303"/>
      <c r="E43" s="303"/>
      <c r="F43" s="303"/>
      <c r="G43" s="303"/>
      <c r="H43" s="303"/>
      <c r="I43" s="303"/>
      <c r="J43" s="303"/>
      <c r="K43" s="303"/>
      <c r="L43" s="303"/>
      <c r="M43" s="303"/>
      <c r="N43" s="303"/>
      <c r="O43" s="304"/>
      <c r="P43" s="305"/>
      <c r="Q43" s="306"/>
      <c r="R43" s="56"/>
    </row>
    <row r="44" spans="2:18" ht="13.8" thickBot="1">
      <c r="B44" s="302"/>
      <c r="C44" s="303"/>
      <c r="D44" s="303"/>
      <c r="E44" s="303"/>
      <c r="F44" s="303"/>
      <c r="G44" s="303"/>
      <c r="H44" s="303"/>
      <c r="I44" s="303"/>
      <c r="J44" s="303"/>
      <c r="K44" s="303"/>
      <c r="L44" s="303"/>
      <c r="M44" s="303"/>
      <c r="N44" s="303"/>
      <c r="O44" s="304"/>
      <c r="P44" s="305"/>
      <c r="Q44" s="306"/>
      <c r="R44" s="56"/>
    </row>
    <row r="45" spans="2:18" ht="13.8" thickBot="1">
      <c r="B45" s="46" t="s">
        <v>163</v>
      </c>
      <c r="C45" s="47"/>
      <c r="D45" s="47"/>
      <c r="E45" s="48"/>
      <c r="F45" s="48"/>
      <c r="G45" s="48"/>
      <c r="H45" s="48"/>
      <c r="I45" s="48"/>
      <c r="J45" s="48"/>
      <c r="K45" s="48"/>
      <c r="L45" s="48"/>
      <c r="M45" s="48"/>
      <c r="N45" s="48"/>
      <c r="O45" s="48"/>
      <c r="P45" s="48"/>
      <c r="Q45" s="48"/>
      <c r="R45" s="49"/>
    </row>
    <row r="46" spans="2:18" ht="13.8" thickBot="1">
      <c r="B46" s="187" t="s">
        <v>164</v>
      </c>
      <c r="C46" s="188"/>
      <c r="D46" s="309" t="s">
        <v>107</v>
      </c>
      <c r="E46" s="309"/>
      <c r="F46" s="309"/>
      <c r="G46" s="188" t="s">
        <v>165</v>
      </c>
      <c r="H46" s="189"/>
      <c r="I46" s="307">
        <f>VLOOKUP($D$46,$U$2:$V$5,2,0)</f>
        <v>30</v>
      </c>
      <c r="J46" s="307"/>
      <c r="K46" s="307" t="s">
        <v>166</v>
      </c>
      <c r="L46" s="307"/>
      <c r="M46" s="307"/>
      <c r="N46" s="308">
        <f>ROI!$I$16</f>
        <v>10000</v>
      </c>
      <c r="O46" s="308"/>
      <c r="P46" s="308"/>
      <c r="Q46" s="190"/>
      <c r="R46" s="191"/>
    </row>
    <row r="47" spans="2:18" ht="13.8">
      <c r="B47" s="11"/>
      <c r="C47" s="192"/>
      <c r="D47" s="192"/>
      <c r="E47" s="193"/>
      <c r="F47" s="193"/>
      <c r="G47" s="193"/>
      <c r="H47" s="193"/>
      <c r="I47" s="193"/>
      <c r="J47" s="193"/>
      <c r="K47" s="193"/>
      <c r="L47" s="193"/>
      <c r="M47" s="193"/>
      <c r="N47" s="193"/>
      <c r="O47" s="193"/>
      <c r="P47" s="193"/>
      <c r="Q47" s="193"/>
      <c r="R47" s="194"/>
    </row>
    <row r="48" spans="2:18" ht="21" customHeight="1">
      <c r="B48" s="11"/>
      <c r="C48" s="293" t="s">
        <v>167</v>
      </c>
      <c r="D48" s="294"/>
      <c r="E48" s="294"/>
      <c r="F48" s="294"/>
      <c r="G48" s="294"/>
      <c r="H48" s="294"/>
      <c r="I48" s="294"/>
      <c r="J48" s="294"/>
      <c r="K48" s="294"/>
      <c r="L48" s="294"/>
      <c r="M48" s="294"/>
      <c r="N48" s="294"/>
      <c r="O48" s="294"/>
      <c r="P48" s="294"/>
      <c r="Q48" s="294"/>
      <c r="R48" s="295"/>
    </row>
    <row r="49" spans="2:18" ht="21" customHeight="1">
      <c r="B49" s="11"/>
      <c r="C49" s="296"/>
      <c r="D49" s="297"/>
      <c r="E49" s="297"/>
      <c r="F49" s="297"/>
      <c r="G49" s="297"/>
      <c r="H49" s="297"/>
      <c r="I49" s="297"/>
      <c r="J49" s="297"/>
      <c r="K49" s="297"/>
      <c r="L49" s="297"/>
      <c r="M49" s="297"/>
      <c r="N49" s="297"/>
      <c r="O49" s="297"/>
      <c r="P49" s="297"/>
      <c r="Q49" s="297"/>
      <c r="R49" s="298"/>
    </row>
    <row r="50" spans="2:18" ht="13.8">
      <c r="B50" s="11"/>
      <c r="C50" s="12"/>
      <c r="D50" s="13"/>
      <c r="E50" s="13"/>
      <c r="F50" s="13"/>
      <c r="G50" s="13"/>
      <c r="H50" s="13"/>
      <c r="I50" s="13"/>
      <c r="J50" s="13"/>
      <c r="K50" s="13"/>
      <c r="L50" s="13"/>
      <c r="M50" s="13"/>
      <c r="N50" s="13"/>
      <c r="O50" s="13"/>
      <c r="P50" s="13"/>
      <c r="Q50" s="13"/>
      <c r="R50" s="14"/>
    </row>
    <row r="51" spans="2:18" ht="15.6">
      <c r="B51" s="15"/>
      <c r="C51" s="299" t="s">
        <v>168</v>
      </c>
      <c r="D51" s="300"/>
      <c r="E51" s="300"/>
      <c r="F51" s="300"/>
      <c r="G51" s="300"/>
      <c r="H51" s="300"/>
      <c r="I51" s="300"/>
      <c r="J51" s="300"/>
      <c r="K51" s="300"/>
      <c r="L51" s="300"/>
      <c r="M51" s="300"/>
      <c r="N51" s="300"/>
      <c r="O51" s="300" t="s">
        <v>169</v>
      </c>
      <c r="P51" s="300"/>
      <c r="Q51" s="300"/>
      <c r="R51" s="301"/>
    </row>
    <row r="52" spans="2:18" ht="15.6">
      <c r="B52" s="15"/>
      <c r="C52" s="299"/>
      <c r="D52" s="300"/>
      <c r="E52" s="300"/>
      <c r="F52" s="300"/>
      <c r="G52" s="300"/>
      <c r="H52" s="300"/>
      <c r="I52" s="300"/>
      <c r="J52" s="300"/>
      <c r="K52" s="300"/>
      <c r="L52" s="300"/>
      <c r="M52" s="300"/>
      <c r="N52" s="300"/>
      <c r="O52" s="300"/>
      <c r="P52" s="300"/>
      <c r="Q52" s="300"/>
      <c r="R52" s="301"/>
    </row>
    <row r="53" spans="2:18" ht="15.6">
      <c r="B53" s="15"/>
      <c r="C53" s="16"/>
      <c r="D53" s="17"/>
      <c r="E53" s="17"/>
      <c r="F53" s="17"/>
      <c r="G53" s="17"/>
      <c r="H53" s="17"/>
      <c r="I53" s="17"/>
      <c r="J53" s="17"/>
      <c r="K53" s="17"/>
      <c r="L53" s="17"/>
      <c r="M53" s="17"/>
      <c r="N53" s="17"/>
      <c r="O53" s="17"/>
      <c r="P53" s="17"/>
      <c r="Q53" s="17"/>
      <c r="R53" s="18"/>
    </row>
    <row r="54" spans="2:18" ht="13.8" thickBot="1">
      <c r="B54" s="19"/>
      <c r="C54" s="20"/>
      <c r="D54" s="20"/>
      <c r="E54" s="21"/>
      <c r="F54" s="21"/>
      <c r="G54" s="21"/>
      <c r="H54" s="21"/>
      <c r="I54" s="21"/>
      <c r="J54" s="21"/>
      <c r="K54" s="21"/>
      <c r="L54" s="21"/>
      <c r="M54" s="21"/>
      <c r="N54" s="21"/>
      <c r="O54" s="21"/>
      <c r="P54" s="21"/>
      <c r="Q54" s="21"/>
      <c r="R54" s="22"/>
    </row>
    <row r="55" spans="2:18" ht="13.2">
      <c r="B55" s="23"/>
      <c r="C55" s="24"/>
      <c r="D55" s="24"/>
      <c r="E55" s="25"/>
      <c r="F55" s="25"/>
      <c r="G55" s="25"/>
      <c r="H55" s="25"/>
      <c r="I55" s="25"/>
      <c r="J55" s="25"/>
      <c r="K55" s="25"/>
      <c r="L55" s="25"/>
      <c r="M55" s="25"/>
      <c r="N55" s="25"/>
      <c r="O55" s="25"/>
      <c r="P55" s="25"/>
      <c r="Q55" s="25"/>
      <c r="R55" s="26"/>
    </row>
    <row r="56" spans="2:18" ht="13.2">
      <c r="B56" s="195"/>
      <c r="C56" s="175"/>
      <c r="D56" s="175"/>
      <c r="E56" s="175"/>
      <c r="F56" s="175"/>
      <c r="G56" s="175"/>
      <c r="H56" s="175"/>
      <c r="I56" s="175"/>
      <c r="J56" s="175"/>
      <c r="K56" s="175"/>
      <c r="L56" s="175"/>
      <c r="M56" s="175"/>
      <c r="N56" s="175"/>
      <c r="O56" s="175"/>
      <c r="P56" s="175"/>
      <c r="Q56" s="175"/>
      <c r="R56" s="176"/>
    </row>
    <row r="57" spans="2:18" ht="13.2">
      <c r="B57" s="195"/>
      <c r="C57" s="175"/>
      <c r="D57" s="175"/>
      <c r="E57" s="175"/>
      <c r="F57" s="175"/>
      <c r="G57" s="175"/>
      <c r="H57" s="175"/>
      <c r="I57" s="175"/>
      <c r="J57" s="175"/>
      <c r="K57" s="175"/>
      <c r="L57" s="175"/>
      <c r="M57" s="175"/>
      <c r="N57" s="175"/>
      <c r="O57" s="175"/>
      <c r="P57" s="175"/>
      <c r="Q57" s="175"/>
      <c r="R57" s="176"/>
    </row>
    <row r="58" spans="2:18" ht="23.25" customHeight="1">
      <c r="B58" s="195"/>
      <c r="C58" s="175"/>
      <c r="D58" s="175"/>
      <c r="E58" s="175"/>
      <c r="F58" s="175"/>
      <c r="G58" s="175"/>
      <c r="H58" s="175"/>
      <c r="I58" s="175"/>
      <c r="J58" s="175"/>
      <c r="K58" s="175"/>
      <c r="L58" s="175"/>
      <c r="M58" s="175"/>
      <c r="N58" s="175"/>
      <c r="O58" s="175"/>
      <c r="P58" s="175"/>
      <c r="Q58" s="175"/>
      <c r="R58" s="176"/>
    </row>
    <row r="59" spans="2:18" ht="23.25" customHeight="1" thickBot="1">
      <c r="B59" s="195"/>
      <c r="C59" s="175"/>
      <c r="D59" s="175"/>
      <c r="E59" s="175"/>
      <c r="F59" s="175"/>
      <c r="G59" s="175"/>
      <c r="H59" s="175"/>
      <c r="I59" s="175"/>
      <c r="J59" s="175"/>
      <c r="K59" s="175"/>
      <c r="L59" s="175"/>
      <c r="M59" s="175"/>
      <c r="N59" s="175"/>
      <c r="O59" s="175"/>
      <c r="P59" s="175"/>
      <c r="Q59" s="175"/>
      <c r="R59" s="176"/>
    </row>
    <row r="60" spans="2:18" ht="13.8" thickBot="1">
      <c r="B60" s="50" t="s">
        <v>170</v>
      </c>
      <c r="C60" s="51"/>
      <c r="D60" s="51"/>
      <c r="E60" s="51"/>
      <c r="F60" s="51"/>
      <c r="G60" s="51"/>
      <c r="H60" s="51"/>
      <c r="I60" s="51"/>
      <c r="J60" s="51"/>
      <c r="K60" s="51"/>
      <c r="L60" s="51"/>
      <c r="M60" s="51"/>
      <c r="N60" s="51"/>
      <c r="O60" s="51"/>
      <c r="P60" s="51"/>
      <c r="Q60" s="51"/>
      <c r="R60" s="52"/>
    </row>
    <row r="61" spans="2:18" ht="13.2"/>
    <row r="62" spans="2:18" ht="13.2">
      <c r="B62" s="57" t="s">
        <v>171</v>
      </c>
    </row>
    <row r="63" spans="2:18" ht="13.2"/>
  </sheetData>
  <sheetProtection algorithmName="SHA-512" hashValue="p8a7eALlXjZ9C5TSQcSp1tlk4waXFZEjliudsDXS/ofx5uo492zWKY0gd1EyuvxVX9tlqzn3/Z39CvgGPbjh0g==" saltValue="LCYErnhr4AJgXQcZvGk1pA==" spinCount="100000" sheet="1" objects="1" scenarios="1" selectLockedCells="1"/>
  <mergeCells count="105">
    <mergeCell ref="M9:N9"/>
    <mergeCell ref="B10:R10"/>
    <mergeCell ref="M11:R11"/>
    <mergeCell ref="B12:L12"/>
    <mergeCell ref="M12:R12"/>
    <mergeCell ref="N14:R14"/>
    <mergeCell ref="B3:R3"/>
    <mergeCell ref="B5:H5"/>
    <mergeCell ref="I5:O5"/>
    <mergeCell ref="P5:R5"/>
    <mergeCell ref="B7:H7"/>
    <mergeCell ref="I7:O7"/>
    <mergeCell ref="P7:R7"/>
    <mergeCell ref="B14:I14"/>
    <mergeCell ref="J14:M14"/>
    <mergeCell ref="B16:F16"/>
    <mergeCell ref="G16:I16"/>
    <mergeCell ref="J16:L16"/>
    <mergeCell ref="M16:R16"/>
    <mergeCell ref="B18:R18"/>
    <mergeCell ref="B19:C19"/>
    <mergeCell ref="D19:E19"/>
    <mergeCell ref="H19:I19"/>
    <mergeCell ref="J19:K19"/>
    <mergeCell ref="B23:E23"/>
    <mergeCell ref="F23:H23"/>
    <mergeCell ref="I23:J23"/>
    <mergeCell ref="K23:L23"/>
    <mergeCell ref="M23:N23"/>
    <mergeCell ref="O23:Q23"/>
    <mergeCell ref="B20:C20"/>
    <mergeCell ref="D20:E20"/>
    <mergeCell ref="H20:I20"/>
    <mergeCell ref="J20:K20"/>
    <mergeCell ref="L20:R20"/>
    <mergeCell ref="I22:J22"/>
    <mergeCell ref="K22:L22"/>
    <mergeCell ref="M22:N22"/>
    <mergeCell ref="O22:P22"/>
    <mergeCell ref="B26:G26"/>
    <mergeCell ref="H26:K26"/>
    <mergeCell ref="L26:M26"/>
    <mergeCell ref="O26:P26"/>
    <mergeCell ref="Q26:R26"/>
    <mergeCell ref="B28:G28"/>
    <mergeCell ref="H28:K28"/>
    <mergeCell ref="L28:M28"/>
    <mergeCell ref="O28:P28"/>
    <mergeCell ref="Q28:R28"/>
    <mergeCell ref="B30:G30"/>
    <mergeCell ref="H30:L30"/>
    <mergeCell ref="M30:N30"/>
    <mergeCell ref="O30:P30"/>
    <mergeCell ref="Q30:R30"/>
    <mergeCell ref="B31:G31"/>
    <mergeCell ref="H31:L31"/>
    <mergeCell ref="M31:N31"/>
    <mergeCell ref="O31:P31"/>
    <mergeCell ref="Q31:R31"/>
    <mergeCell ref="B32:G32"/>
    <mergeCell ref="H32:L32"/>
    <mergeCell ref="M32:N32"/>
    <mergeCell ref="O32:P32"/>
    <mergeCell ref="Q32:R32"/>
    <mergeCell ref="B33:G33"/>
    <mergeCell ref="H33:L33"/>
    <mergeCell ref="M33:N33"/>
    <mergeCell ref="O33:P33"/>
    <mergeCell ref="Q33:R33"/>
    <mergeCell ref="B35:G35"/>
    <mergeCell ref="H35:L35"/>
    <mergeCell ref="M35:N35"/>
    <mergeCell ref="O35:P35"/>
    <mergeCell ref="Q35:R35"/>
    <mergeCell ref="B36:G36"/>
    <mergeCell ref="H36:L36"/>
    <mergeCell ref="M36:N36"/>
    <mergeCell ref="O36:P36"/>
    <mergeCell ref="Q36:R36"/>
    <mergeCell ref="B40:N40"/>
    <mergeCell ref="B41:N41"/>
    <mergeCell ref="O41:Q41"/>
    <mergeCell ref="B42:N42"/>
    <mergeCell ref="O42:Q42"/>
    <mergeCell ref="B43:N43"/>
    <mergeCell ref="O43:Q43"/>
    <mergeCell ref="B37:G37"/>
    <mergeCell ref="H37:L37"/>
    <mergeCell ref="M37:N37"/>
    <mergeCell ref="O37:P37"/>
    <mergeCell ref="Q37:R37"/>
    <mergeCell ref="B38:G38"/>
    <mergeCell ref="H38:L38"/>
    <mergeCell ref="M38:N38"/>
    <mergeCell ref="O38:P38"/>
    <mergeCell ref="Q38:R38"/>
    <mergeCell ref="C48:R49"/>
    <mergeCell ref="C51:N52"/>
    <mergeCell ref="O51:R52"/>
    <mergeCell ref="B44:N44"/>
    <mergeCell ref="O44:Q44"/>
    <mergeCell ref="I46:J46"/>
    <mergeCell ref="K46:M46"/>
    <mergeCell ref="N46:P46"/>
    <mergeCell ref="D46:F46"/>
  </mergeCells>
  <dataValidations disablePrompts="1" count="1">
    <dataValidation type="list" allowBlank="1" showInputMessage="1" showErrorMessage="1" sqref="D46:F46" xr:uid="{00000000-0002-0000-0200-000000000000}">
      <formula1>$U$2:$U$5</formula1>
    </dataValidation>
  </dataValidations>
  <printOptions horizontalCentered="1"/>
  <pageMargins left="0.2" right="0.2" top="0.5" bottom="0.25" header="0.3" footer="0.3"/>
  <pageSetup scale="8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44B8B74E0075D84C8E55CAFD8615AD62" ma:contentTypeVersion="23" ma:contentTypeDescription="Create a new document." ma:contentTypeScope="" ma:versionID="75d44b129cd279548fb3fe83198b8c9d">
  <xsd:schema xmlns:xsd="http://www.w3.org/2001/XMLSchema" xmlns:xs="http://www.w3.org/2001/XMLSchema" xmlns:p="http://schemas.microsoft.com/office/2006/metadata/properties" xmlns:ns2="411a1c0b-d267-42a6-be6f-c700f263ab91" xmlns:ns3="3101ff73-af41-41d8-a52d-152378d8b1a3" xmlns:ns4="a75a8fe5-4eea-4413-9c34-0799020fcba9" targetNamespace="http://schemas.microsoft.com/office/2006/metadata/properties" ma:root="true" ma:fieldsID="869122ada12a5c237e3812b10012c9e4" ns2:_="" ns3:_="" ns4:_="">
    <xsd:import namespace="411a1c0b-d267-42a6-be6f-c700f263ab91"/>
    <xsd:import namespace="3101ff73-af41-41d8-a52d-152378d8b1a3"/>
    <xsd:import namespace="a75a8fe5-4eea-4413-9c34-0799020fcba9"/>
    <xsd:element name="properties">
      <xsd:complexType>
        <xsd:sequence>
          <xsd:element name="documentManagement">
            <xsd:complexType>
              <xsd:all>
                <xsd:element ref="ns2:Report_x0020_Type" minOccurs="0"/>
                <xsd:element ref="ns2:Archive" minOccurs="0"/>
                <xsd:element ref="ns2:Fiscal_x0020_Year" minOccurs="0"/>
                <xsd:element ref="ns2:Notes0" minOccurs="0"/>
                <xsd:element ref="ns2:Document_x0020_Type"/>
                <xsd:element ref="ns2:Vendor_x0020_Review_x0020_Date" minOccurs="0"/>
                <xsd:element ref="ns2:Vendor_x0020_Name_x0020_Lookup"/>
                <xsd:element ref="ns2:MediaServiceMetadata" minOccurs="0"/>
                <xsd:element ref="ns2:MediaServiceFastMetadata" minOccurs="0"/>
                <xsd:element ref="ns3:SharedWithUsers" minOccurs="0"/>
                <xsd:element ref="ns3:SharedWithDetails" minOccurs="0"/>
                <xsd:element ref="ns4:_dlc_DocId" minOccurs="0"/>
                <xsd:element ref="ns4:_dlc_DocIdUrl" minOccurs="0"/>
                <xsd:element ref="ns4: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a1c0b-d267-42a6-be6f-c700f263ab91" elementFormDefault="qualified">
    <xsd:import namespace="http://schemas.microsoft.com/office/2006/documentManagement/types"/>
    <xsd:import namespace="http://schemas.microsoft.com/office/infopath/2007/PartnerControls"/>
    <xsd:element name="Report_x0020_Type" ma:index="8" nillable="true" ma:displayName="Report Type" ma:format="Dropdown" ma:indexed="true" ma:internalName="Report_x0020_Type" ma:readOnly="false">
      <xsd:simpleType>
        <xsd:restriction base="dms:Choice">
          <xsd:enumeration value="Division Report"/>
          <xsd:enumeration value="General"/>
          <xsd:enumeration value="Month End Forecast"/>
          <xsd:enumeration value="Sales Report"/>
          <xsd:enumeration value="Vendor Report"/>
        </xsd:restriction>
      </xsd:simpleType>
    </xsd:element>
    <xsd:element name="Archive" ma:index="9" nillable="true" ma:displayName="Archive" ma:default="0" ma:indexed="true" ma:internalName="Archive" ma:readOnly="false">
      <xsd:simpleType>
        <xsd:restriction base="dms:Boolean"/>
      </xsd:simpleType>
    </xsd:element>
    <xsd:element name="Fiscal_x0020_Year" ma:index="10" nillable="true" ma:displayName="Fiscal Year" ma:format="Dropdown" ma:indexed="true" ma:internalName="Fiscal_x0020_Year" ma:readOnly="false">
      <xsd:simpleType>
        <xsd:restriction base="dms:Choice">
          <xsd:enumeration value="FY'15"/>
          <xsd:enumeration value="FY'16"/>
          <xsd:enumeration value="FY'17"/>
          <xsd:enumeration value="FY'18"/>
          <xsd:enumeration value="FY'19"/>
          <xsd:enumeration value="FY'20"/>
          <xsd:enumeration value="FY'21"/>
          <xsd:enumeration value="FY'22"/>
          <xsd:enumeration value="FY'23"/>
          <xsd:enumeration value="FY'24"/>
          <xsd:enumeration value="FY'25"/>
        </xsd:restriction>
      </xsd:simpleType>
    </xsd:element>
    <xsd:element name="Notes0" ma:index="11" nillable="true" ma:displayName="Notes" ma:internalName="Notes0" ma:readOnly="false">
      <xsd:simpleType>
        <xsd:restriction base="dms:Note">
          <xsd:maxLength value="255"/>
        </xsd:restriction>
      </xsd:simpleType>
    </xsd:element>
    <xsd:element name="Document_x0020_Type" ma:index="12" ma:displayName="Document Type" ma:format="Dropdown" ma:indexed="true" ma:internalName="Document_x0020_Type" ma:readOnly="false">
      <xsd:simpleType>
        <xsd:restriction base="dms:Choice">
          <xsd:enumeration value="Credit Application"/>
          <xsd:enumeration value="General Operations"/>
          <xsd:enumeration value="Presentations"/>
          <xsd:enumeration value="Program Write-Up/Flyer"/>
          <xsd:enumeration value="Rental Yard Research"/>
          <xsd:enumeration value="Report"/>
          <xsd:enumeration value="Sales Prospect List"/>
          <xsd:enumeration value="Vendor Marketing Materials"/>
          <xsd:enumeration value="Vendor Overview Documents"/>
          <xsd:enumeration value="Vendor Payment Calculators"/>
          <xsd:enumeration value="Program(s) Overview"/>
        </xsd:restriction>
      </xsd:simpleType>
    </xsd:element>
    <xsd:element name="Vendor_x0020_Review_x0020_Date" ma:index="13" nillable="true" ma:displayName="Scheduled Review Date" ma:format="DateOnly" ma:indexed="true" ma:internalName="Vendor_x0020_Review_x0020_Date" ma:readOnly="false">
      <xsd:simpleType>
        <xsd:restriction base="dms:DateTime"/>
      </xsd:simpleType>
    </xsd:element>
    <xsd:element name="Vendor_x0020_Name_x0020_Lookup" ma:index="14" ma:displayName="Customer Name" ma:description="Select &quot;*Other&quot; if the vendor is not listed. Select &quot;House/General&quot; if the document is not vendor." ma:indexed="true" ma:list="{18bb58d6-c781-46f1-86e6-5636096c4ca0}" ma:internalName="Vendor_x0020_Name_x0020_Lookup" ma:readOnly="false" ma:showField="Title">
      <xsd:simpleType>
        <xsd:restriction base="dms:Lookup"/>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01ff73-af41-41d8-a52d-152378d8b1a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a8fe5-4eea-4413-9c34-0799020fcba9"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rchive xmlns="411a1c0b-d267-42a6-be6f-c700f263ab91">false</Archive>
    <Document_x0020_Type xmlns="411a1c0b-d267-42a6-be6f-c700f263ab91">Vendor Payment Calculators</Document_x0020_Type>
    <Vendor_x0020_Review_x0020_Date xmlns="411a1c0b-d267-42a6-be6f-c700f263ab91">2018-12-31T06:00:00+00:00</Vendor_x0020_Review_x0020_Date>
    <Notes0 xmlns="411a1c0b-d267-42a6-be6f-c700f263ab91" xsi:nil="true"/>
    <Report_x0020_Type xmlns="411a1c0b-d267-42a6-be6f-c700f263ab91" xsi:nil="true"/>
    <Vendor_x0020_Name_x0020_Lookup xmlns="411a1c0b-d267-42a6-be6f-c700f263ab91">4</Vendor_x0020_Name_x0020_Lookup>
    <Fiscal_x0020_Year xmlns="411a1c0b-d267-42a6-be6f-c700f263ab91" xsi:nil="true"/>
    <_dlc_DocId xmlns="a75a8fe5-4eea-4413-9c34-0799020fcba9">T33CXQTXTHYM-48193827-62</_dlc_DocId>
    <_dlc_DocIdUrl xmlns="a75a8fe5-4eea-4413-9c34-0799020fcba9">
      <Url>https://gfscia.sharepoint.com/sites/smg_bu/cnst/_layouts/15/DocIdRedir.aspx?ID=T33CXQTXTHYM-48193827-62</Url>
      <Description>T33CXQTXTHYM-48193827-62</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84BB09-4528-4A69-8DEF-FBA382966E22}">
  <ds:schemaRefs>
    <ds:schemaRef ds:uri="http://schemas.microsoft.com/office/2006/metadata/longProperties"/>
  </ds:schemaRefs>
</ds:datastoreItem>
</file>

<file path=customXml/itemProps2.xml><?xml version="1.0" encoding="utf-8"?>
<ds:datastoreItem xmlns:ds="http://schemas.openxmlformats.org/officeDocument/2006/customXml" ds:itemID="{4FC86D09-D2B1-45D7-8F62-44648E7575AA}">
  <ds:schemaRefs>
    <ds:schemaRef ds:uri="http://schemas.microsoft.com/sharepoint/v3/contenttype/forms"/>
  </ds:schemaRefs>
</ds:datastoreItem>
</file>

<file path=customXml/itemProps3.xml><?xml version="1.0" encoding="utf-8"?>
<ds:datastoreItem xmlns:ds="http://schemas.openxmlformats.org/officeDocument/2006/customXml" ds:itemID="{17E7EEDC-FC20-4B50-9407-5BD3940F8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1a1c0b-d267-42a6-be6f-c700f263ab91"/>
    <ds:schemaRef ds:uri="3101ff73-af41-41d8-a52d-152378d8b1a3"/>
    <ds:schemaRef ds:uri="a75a8fe5-4eea-4413-9c34-0799020fc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A43D43-9CAE-4A27-9B90-C03F5ED5F65C}">
  <ds:schemaRefs>
    <ds:schemaRef ds:uri="http://schemas.microsoft.com/office/2006/metadata/properties"/>
    <ds:schemaRef ds:uri="http://schemas.microsoft.com/office/infopath/2007/PartnerControls"/>
    <ds:schemaRef ds:uri="411a1c0b-d267-42a6-be6f-c700f263ab91"/>
    <ds:schemaRef ds:uri="a75a8fe5-4eea-4413-9c34-0799020fcba9"/>
  </ds:schemaRefs>
</ds:datastoreItem>
</file>

<file path=customXml/itemProps5.xml><?xml version="1.0" encoding="utf-8"?>
<ds:datastoreItem xmlns:ds="http://schemas.openxmlformats.org/officeDocument/2006/customXml" ds:itemID="{3DC59C58-63B6-4E38-9105-431A2A43957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ROI</vt:lpstr>
      <vt:lpstr>Quote</vt:lpstr>
      <vt:lpstr>Rates</vt:lpstr>
      <vt:lpstr>Application</vt:lpstr>
      <vt:lpstr>Quote!EQ</vt:lpstr>
      <vt:lpstr>ROI!EQ</vt:lpstr>
      <vt:lpstr>Quote!Print_Area</vt:lpstr>
      <vt:lpstr>ROI!Print_Area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 Leader SeedCommand ROI Quote Tool</dc:title>
  <dc:subject/>
  <dc:creator>Brenton Smith</dc:creator>
  <cp:keywords/>
  <dc:description/>
  <cp:lastModifiedBy>Allison Pillers</cp:lastModifiedBy>
  <cp:revision/>
  <dcterms:created xsi:type="dcterms:W3CDTF">2006-01-23T19:37:33Z</dcterms:created>
  <dcterms:modified xsi:type="dcterms:W3CDTF">2026-06-11T15:42:46Z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TC101009901033</vt:lpwstr>
  </property>
  <property fmtid="{D5CDD505-2E9C-101B-9397-08002B2CF9AE}" pid="3" name="ContentTypeId">
    <vt:lpwstr>0x01010044B8B74E0075D84C8E55CAFD8615AD62</vt:lpwstr>
  </property>
  <property fmtid="{D5CDD505-2E9C-101B-9397-08002B2CF9AE}" pid="4" name="_dlc_DocId">
    <vt:lpwstr>U7JE6HC4DCSX-5-195</vt:lpwstr>
  </property>
  <property fmtid="{D5CDD505-2E9C-101B-9397-08002B2CF9AE}" pid="5" name="_dlc_DocIdItemGuid">
    <vt:lpwstr>d1220847-9a4f-4a31-8bde-faafece5275e</vt:lpwstr>
  </property>
  <property fmtid="{D5CDD505-2E9C-101B-9397-08002B2CF9AE}" pid="6" name="_dlc_DocIdUrl">
    <vt:lpwstr>http://connect.greatamerica.com/sites/smg/_layouts/DocIdRedir.aspx?ID=U7JE6HC4DCSX-5-195, U7JE6HC4DCSX-5-195</vt:lpwstr>
  </property>
  <property fmtid="{D5CDD505-2E9C-101B-9397-08002B2CF9AE}" pid="7" name="Order">
    <vt:r8>22900</vt:r8>
  </property>
  <property fmtid="{D5CDD505-2E9C-101B-9397-08002B2CF9AE}" pid="8" name="Vendor Review Date">
    <vt:filetime>2018-12-31T06:00:00Z</vt:filetime>
  </property>
  <property fmtid="{D5CDD505-2E9C-101B-9397-08002B2CF9AE}" pid="9" name="Vendor Name">
    <vt:lpwstr>45</vt:lpwstr>
  </property>
  <property fmtid="{D5CDD505-2E9C-101B-9397-08002B2CF9AE}" pid="10" name="Document Type">
    <vt:lpwstr>Vendor Payment Calculators</vt:lpwstr>
  </property>
  <property fmtid="{D5CDD505-2E9C-101B-9397-08002B2CF9AE}" pid="11" name="URL">
    <vt:lpwstr/>
  </property>
</Properties>
</file>