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9"/>
  <workbookPr codeName="ThisWorkbook" defaultThemeVersion="124226"/>
  <mc:AlternateContent xmlns:mc="http://schemas.openxmlformats.org/markup-compatibility/2006">
    <mc:Choice Requires="x15">
      <x15ac:absPath xmlns:x15ac="http://schemas.microsoft.com/office/spreadsheetml/2010/11/ac" url="https://gfscia.sharepoint.com/sites/smg_bu/cnst/Report Library/"/>
    </mc:Choice>
  </mc:AlternateContent>
  <xr:revisionPtr revIDLastSave="0" documentId="8_{E928926F-F643-4E9B-884F-F795C2F01722}" xr6:coauthVersionLast="47" xr6:coauthVersionMax="47" xr10:uidLastSave="{00000000-0000-0000-0000-000000000000}"/>
  <workbookProtection workbookAlgorithmName="SHA-512" workbookHashValue="4JatFliHgWX47P+wcS/Ip+Ucec2uCvt6tyviAjTQHB7hY8zhpPqmDW/1bFikdYEIYI4fhDGyGeE96QemxDCoqg==" workbookSaltValue="ei95hROCG52VJoGV3MSIQA==" workbookSpinCount="100000" lockStructure="1"/>
  <bookViews>
    <workbookView xWindow="-120" yWindow="-120" windowWidth="29040" windowHeight="15720" tabRatio="818" xr2:uid="{00000000-000D-0000-FFFF-FFFF00000000}"/>
  </bookViews>
  <sheets>
    <sheet name="Inputs" sheetId="6" r:id="rId1"/>
    <sheet name="180 Day Promo" sheetId="4" state="hidden" r:id="rId2"/>
    <sheet name="360 Day Promo" sheetId="5" state="hidden" r:id="rId3"/>
    <sheet name="1.99% Promo" sheetId="10" r:id="rId4"/>
    <sheet name="Application" sheetId="7" state="hidden" r:id="rId5"/>
    <sheet name="Rates" sheetId="9" state="hidden" r:id="rId6"/>
  </sheets>
  <definedNames>
    <definedName name="EQ" localSheetId="3">'1.99% Promo'!$H$15</definedName>
    <definedName name="EQ" localSheetId="1">'180 Day Promo'!$H$15</definedName>
    <definedName name="EQ" localSheetId="2">'360 Day Promo'!$H$15</definedName>
    <definedName name="_xlnm.Print_Area" localSheetId="3">'1.99% Promo'!$B$2:$G$46</definedName>
    <definedName name="_xlnm.Print_Area" localSheetId="1">'180 Day Promo'!$B$2:$G$39</definedName>
    <definedName name="_xlnm.Print_Area" localSheetId="2">'360 Day Promo'!$B$2:$G$39</definedName>
    <definedName name="_xlnm.Print_Area" localSheetId="0">Inputs!$B$1:$D$32</definedName>
  </definedNames>
  <calcPr calcId="191028" iterate="1"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10" l="1"/>
  <c r="B16" i="10"/>
  <c r="G10" i="9"/>
  <c r="C5" i="9" l="1"/>
  <c r="E14" i="10" l="1"/>
  <c r="C4" i="9"/>
  <c r="D28" i="10" l="1"/>
  <c r="F28" i="10"/>
  <c r="B14" i="10"/>
  <c r="G35" i="10"/>
  <c r="B32" i="10"/>
  <c r="E10" i="10"/>
  <c r="E9" i="10"/>
  <c r="E8" i="10"/>
  <c r="B8" i="10"/>
  <c r="E7" i="10"/>
  <c r="B7" i="10"/>
  <c r="E6" i="10"/>
  <c r="B6" i="10"/>
  <c r="N36" i="7"/>
  <c r="I36" i="7"/>
  <c r="M16" i="7"/>
  <c r="J16" i="7"/>
  <c r="M12" i="7"/>
  <c r="B12" i="7"/>
  <c r="B10" i="7"/>
  <c r="I7" i="7"/>
  <c r="B7" i="7"/>
  <c r="B5" i="7"/>
  <c r="D24" i="10" l="1"/>
  <c r="D26" i="10"/>
  <c r="D22" i="10"/>
  <c r="B39" i="10"/>
  <c r="F26" i="10"/>
  <c r="F24" i="10"/>
  <c r="F22" i="10"/>
  <c r="F30" i="10"/>
  <c r="G29" i="5"/>
  <c r="E14" i="5" l="1"/>
  <c r="F22" i="5" s="1"/>
  <c r="B14" i="5"/>
  <c r="E10" i="5"/>
  <c r="E9" i="5"/>
  <c r="E8" i="5"/>
  <c r="B8" i="5"/>
  <c r="E7" i="5"/>
  <c r="B7" i="5"/>
  <c r="E6" i="5"/>
  <c r="B6" i="5"/>
  <c r="E14" i="4"/>
  <c r="F22" i="4" s="1"/>
  <c r="B14" i="4"/>
  <c r="E10" i="4"/>
  <c r="E9" i="4"/>
  <c r="E8" i="4"/>
  <c r="E7" i="4"/>
  <c r="E6" i="4"/>
  <c r="B8" i="4"/>
  <c r="B7" i="4"/>
  <c r="B6" i="4"/>
  <c r="B16" i="5" l="1"/>
  <c r="B25" i="5"/>
  <c r="B25" i="4"/>
</calcChain>
</file>

<file path=xl/sharedStrings.xml><?xml version="1.0" encoding="utf-8"?>
<sst xmlns="http://schemas.openxmlformats.org/spreadsheetml/2006/main" count="186" uniqueCount="120">
  <si>
    <t>DEALER INFORMATION</t>
  </si>
  <si>
    <t>Dealer Name</t>
  </si>
  <si>
    <t>Contact Name</t>
  </si>
  <si>
    <t>Contact Email</t>
  </si>
  <si>
    <t>CUSTOMER INFORMATION</t>
  </si>
  <si>
    <t>Customer Name</t>
  </si>
  <si>
    <t>Customer Address</t>
  </si>
  <si>
    <t>Customer City, State, Zip</t>
  </si>
  <si>
    <t>Customer Phone</t>
  </si>
  <si>
    <t>Customer Email</t>
  </si>
  <si>
    <t>EQUIPMENT INFORMATION</t>
  </si>
  <si>
    <t>Equipment Description</t>
  </si>
  <si>
    <t>Equipment Cost</t>
  </si>
  <si>
    <t>Phone: 800-945-2644</t>
  </si>
  <si>
    <t>Fax: 855-636-9493</t>
  </si>
  <si>
    <t>financesupport@accountservicing.com</t>
  </si>
  <si>
    <t>FINANCE QUOTE</t>
  </si>
  <si>
    <t>FINANCING OPTIONS FOR</t>
  </si>
  <si>
    <t>EQUIPMENT DESCRIPTION</t>
  </si>
  <si>
    <t>EQUIPMENT COST</t>
  </si>
  <si>
    <t>NO MONEY DOWN
NO PAYMENTS FOR 180 DAYS</t>
  </si>
  <si>
    <t>PROGRAM</t>
  </si>
  <si>
    <t>RATE*</t>
  </si>
  <si>
    <t>ANNUAL PAYMENTS</t>
  </si>
  <si>
    <t>3 ANNUAL PAYMENTS</t>
  </si>
  <si>
    <t>*Based on suppliers quoted price to you of items to be financed. The actual yield to GreatAmerica may vary.</t>
  </si>
  <si>
    <t>- Financing underwritten by GreatAmerica Financial Services</t>
  </si>
  <si>
    <t>- $10,000 minimum deal size</t>
  </si>
  <si>
    <t>- First annual payment due 180 days from signing</t>
  </si>
  <si>
    <t>- Pricing effective through 3/31/22</t>
  </si>
  <si>
    <t>- One-time origination fee will apply</t>
  </si>
  <si>
    <t>- Rates subject to change without notice</t>
  </si>
  <si>
    <t>- Applicable taxes to be added</t>
  </si>
  <si>
    <t>- Additional structures available upon request</t>
  </si>
  <si>
    <t>- All quotes are subject to credit review, documentation and verification</t>
  </si>
  <si>
    <t>Phone: 866-288-9957</t>
  </si>
  <si>
    <t>smgcredit@greatamerica.com</t>
  </si>
  <si>
    <t>- Down payment due at signing, first annual payment due in 360 days</t>
  </si>
  <si>
    <t>RATE</t>
  </si>
  <si>
    <t>6 ANNUAL PAYMENTS</t>
  </si>
  <si>
    <t>5 ANNUAL PAYMENTS</t>
  </si>
  <si>
    <t>4 ANNUAL PAYMENTS</t>
  </si>
  <si>
    <t>- First payment due 30 days from signing</t>
  </si>
  <si>
    <t xml:space="preserve">- Promotional finance rates are for new orders only and allow up to 10% </t>
  </si>
  <si>
    <t xml:space="preserve">of the order total to be labor/installation. If labor is more than 10% </t>
  </si>
  <si>
    <t>of the order, the overage will be financed at standard rates.</t>
  </si>
  <si>
    <t>- Down payment due at signing, first annual payment due in 180 days</t>
  </si>
  <si>
    <t>Program</t>
  </si>
  <si>
    <t>Term</t>
  </si>
  <si>
    <t>180 Day Promo</t>
  </si>
  <si>
    <t>VENDOR INFORMATION</t>
  </si>
  <si>
    <t>360 Day Promo</t>
  </si>
  <si>
    <t>Vendor Name</t>
  </si>
  <si>
    <t>Vendor Address</t>
  </si>
  <si>
    <t>Vendor Phone</t>
  </si>
  <si>
    <t>4 Annuals</t>
  </si>
  <si>
    <t>5 Annuals</t>
  </si>
  <si>
    <t>Sales Rep Name</t>
  </si>
  <si>
    <t>Sales Rep Email</t>
  </si>
  <si>
    <t>Sales Rep Phone</t>
  </si>
  <si>
    <t>6 Annuals</t>
  </si>
  <si>
    <t>Full Legal Name of Business</t>
  </si>
  <si>
    <t>Billing Address</t>
  </si>
  <si>
    <t xml:space="preserve"> </t>
  </si>
  <si>
    <t>City/State/Zip Code</t>
  </si>
  <si>
    <t>Contact Name:</t>
  </si>
  <si>
    <t>Title</t>
  </si>
  <si>
    <t>Telephone No.</t>
  </si>
  <si>
    <t>Fax No</t>
  </si>
  <si>
    <t>Cell No.</t>
  </si>
  <si>
    <t>Email Address</t>
  </si>
  <si>
    <t>Description of Business</t>
  </si>
  <si>
    <t>Prop</t>
  </si>
  <si>
    <t>Partner</t>
  </si>
  <si>
    <t>Corp</t>
  </si>
  <si>
    <t>LLC</t>
  </si>
  <si>
    <t>No. of Employees</t>
  </si>
  <si>
    <t>Year Est.</t>
  </si>
  <si>
    <t>Additional Notes</t>
  </si>
  <si>
    <t>FARM INFORMATION</t>
  </si>
  <si>
    <t>Gross Farm Sales</t>
  </si>
  <si>
    <t>Net Non-Farm Income</t>
  </si>
  <si>
    <t>Acres Owned</t>
  </si>
  <si>
    <t>Acres Rented</t>
  </si>
  <si>
    <t>County/Township</t>
  </si>
  <si>
    <t>Livestock Type</t>
  </si>
  <si>
    <t>Herd Size</t>
  </si>
  <si>
    <t>PERSONAL DATA (ON MAJOR STOCKHOLDERS, PARTNERS, OR PROPRIETORS)</t>
  </si>
  <si>
    <t>Name</t>
  </si>
  <si>
    <t>Home Address</t>
  </si>
  <si>
    <t>City</t>
  </si>
  <si>
    <t>State</t>
  </si>
  <si>
    <t>Zip Code</t>
  </si>
  <si>
    <t>Social Security No.</t>
  </si>
  <si>
    <t>EQUIPMENT</t>
  </si>
  <si>
    <t>TYPE, MAKE, MODEL, NUMBER AND INCLUDED ACCESSORIES</t>
  </si>
  <si>
    <t>SERIAL NUMBER</t>
  </si>
  <si>
    <t>NEW/USED</t>
  </si>
  <si>
    <t>FINANCE TERMS</t>
  </si>
  <si>
    <t>PROGRAM:</t>
  </si>
  <si>
    <t>TERM IN MONTHS:</t>
  </si>
  <si>
    <t>EQUIPMENT COST:</t>
  </si>
  <si>
    <t>I authorize GreatAmerica (or its designee) to review my credit, confer with the references listed, confirm any information provided and obtain information from any credit reporting agency, all in connection with extending credit and reviewing and collecting on the resulting account.</t>
  </si>
  <si>
    <t>Signed X</t>
  </si>
  <si>
    <t>Date</t>
  </si>
  <si>
    <t>Email completed credit application to GreatAmerica at financesupport@accountservicing.com</t>
  </si>
  <si>
    <t>Ag Leader Promotional Quote Tool Rates/Calculations</t>
  </si>
  <si>
    <t>Kill Date:</t>
  </si>
  <si>
    <t>Trigger:</t>
  </si>
  <si>
    <t xml:space="preserve">Equipment Cost: </t>
  </si>
  <si>
    <t>First Payment Due Upfront - Promo for December</t>
  </si>
  <si>
    <t>Qualifying Ag Leader Subsidy</t>
  </si>
  <si>
    <t>Annual Payments</t>
  </si>
  <si>
    <t xml:space="preserve"> Street Rate</t>
  </si>
  <si>
    <t>Base Payment Factor</t>
  </si>
  <si>
    <t>Ag Leader Subsidy</t>
  </si>
  <si>
    <t>Dealer Subsidy</t>
  </si>
  <si>
    <t>Total Subsidy</t>
  </si>
  <si>
    <t xml:space="preserve">Down </t>
  </si>
  <si>
    <t>Yield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</si>
</sst>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8" formatCode="&quot;$&quot;#,##0.00_);[Red]\(&quot;$&quot;#,##0.00\)"/>
    <numFmt numFmtId="44" formatCode="_(&quot;$&quot;* #,##0.00_);_(&quot;$&quot;* \(#,##0.00\);_(&quot;$&quot;* &quot;-&quot;??_);_(@_)"/>
    <numFmt numFmtId="43" formatCode="_(* #,##0.00_);_(* \(#,##0.00\);_(* &quot;-&quot;??_);_(@_)"/>
    <numFmt numFmtId="164" formatCode="[$-409]mmmm\ d\,\ yyyy;@"/>
    <numFmt numFmtId="165" formatCode="&quot;$&quot;#,##0.00"/>
    <numFmt numFmtId="166" formatCode="#,##0.00&quot;£¤&quot;;[Red]\-#,##0.00&quot;£¤&quot;"/>
    <numFmt numFmtId="167" formatCode="&quot;$&quot;#,##0;[Red]\-&quot;$&quot;#,##0"/>
    <numFmt numFmtId="168" formatCode="_-* #,##0.0_-;\-* #,##0.0_-;_-* &quot;-&quot;??_-;_-@_-"/>
    <numFmt numFmtId="169" formatCode="#,##0.00&quot; $&quot;;\-#,##0.00&quot; $&quot;"/>
    <numFmt numFmtId="170" formatCode="_-* #,##0\ _F_-;\-* #,##0\ _F_-;_-* &quot;-&quot;\ _F_-;_-@_-"/>
    <numFmt numFmtId="171" formatCode="_-* #,##0.00\ _F_-;\-* #,##0.00\ _F_-;_-* &quot;-&quot;??\ _F_-;_-@_-"/>
    <numFmt numFmtId="172" formatCode="_-* #,##0\ &quot;F&quot;_-;\-* #,##0\ &quot;F&quot;_-;_-* &quot;-&quot;\ &quot;F&quot;_-;_-@_-"/>
    <numFmt numFmtId="173" formatCode="_-* #,##0.00\ &quot;F&quot;_-;\-* #,##0.00\ &quot;F&quot;_-;_-* &quot;-&quot;??\ &quot;F&quot;_-;_-@_-"/>
    <numFmt numFmtId="174" formatCode="0.00_)"/>
    <numFmt numFmtId="175" formatCode="000\-00\-0000"/>
    <numFmt numFmtId="176" formatCode="&quot;$&quot;#,##0"/>
    <numFmt numFmtId="177" formatCode="0.00000"/>
    <numFmt numFmtId="178" formatCode="0.000000"/>
  </numFmts>
  <fonts count="70">
    <font>
      <sz val="10"/>
      <name val="Arial"/>
    </font>
    <font>
      <sz val="11"/>
      <color theme="1"/>
      <name val="Calibri"/>
      <family val="2"/>
      <scheme val="minor"/>
    </font>
    <font>
      <sz val="10"/>
      <name val="Arial"/>
      <family val="2"/>
    </font>
    <font>
      <sz val="8"/>
      <name val="Arial"/>
      <family val="2"/>
    </font>
    <font>
      <sz val="10"/>
      <name val="Arial"/>
      <family val="2"/>
    </font>
    <font>
      <sz val="11"/>
      <color indexed="8"/>
      <name val="Calibri"/>
      <family val="2"/>
    </font>
    <font>
      <sz val="10"/>
      <name val="MS Sans Serif"/>
      <family val="2"/>
    </font>
    <font>
      <sz val="11"/>
      <name val="??"/>
      <family val="3"/>
      <charset val="129"/>
    </font>
    <font>
      <b/>
      <u/>
      <sz val="11"/>
      <color indexed="37"/>
      <name val="Arial"/>
      <family val="2"/>
    </font>
    <font>
      <sz val="10"/>
      <color indexed="12"/>
      <name val="Arial"/>
      <family val="2"/>
    </font>
    <font>
      <sz val="7"/>
      <name val="Small Fonts"/>
      <family val="2"/>
    </font>
    <font>
      <b/>
      <i/>
      <sz val="16"/>
      <name val="Helv"/>
    </font>
    <font>
      <sz val="10"/>
      <color indexed="8"/>
      <name val="MS Sans Serif"/>
      <family val="2"/>
    </font>
    <font>
      <sz val="8"/>
      <color indexed="12"/>
      <name val="Arial"/>
      <family val="2"/>
    </font>
    <font>
      <b/>
      <sz val="14"/>
      <name val="Arial"/>
      <family val="2"/>
    </font>
    <font>
      <sz val="6"/>
      <name val="Arial Narrow"/>
      <family val="2"/>
    </font>
    <font>
      <sz val="5"/>
      <name val="Arial"/>
      <family val="2"/>
    </font>
    <font>
      <b/>
      <sz val="9"/>
      <name val="Arial Narrow"/>
      <family val="2"/>
    </font>
    <font>
      <b/>
      <sz val="11"/>
      <name val="Arial Narrow"/>
      <family val="2"/>
    </font>
    <font>
      <sz val="7"/>
      <name val="Arial"/>
      <family val="2"/>
    </font>
    <font>
      <b/>
      <sz val="7"/>
      <name val="Arial"/>
      <family val="2"/>
    </font>
    <font>
      <sz val="6"/>
      <name val="Arial"/>
      <family val="2"/>
    </font>
    <font>
      <sz val="9"/>
      <name val="Arial"/>
      <family val="2"/>
    </font>
    <font>
      <b/>
      <sz val="10"/>
      <name val="Arial"/>
      <family val="2"/>
    </font>
    <font>
      <b/>
      <i/>
      <sz val="10"/>
      <name val="Arial"/>
      <family val="2"/>
    </font>
    <font>
      <b/>
      <sz val="9"/>
      <color indexed="9"/>
      <name val="Arial Narrow"/>
      <family val="2"/>
    </font>
    <font>
      <sz val="7"/>
      <color indexed="9"/>
      <name val="Arial"/>
      <family val="2"/>
    </font>
    <font>
      <b/>
      <sz val="12"/>
      <name val="Arial"/>
      <family val="2"/>
    </font>
    <font>
      <b/>
      <sz val="8"/>
      <name val="Arial"/>
      <family val="2"/>
    </font>
    <font>
      <sz val="11"/>
      <color theme="1"/>
      <name val="Calibri"/>
      <family val="2"/>
      <scheme val="minor"/>
    </font>
    <font>
      <sz val="10"/>
      <color theme="1"/>
      <name val="Calibri"/>
      <family val="2"/>
    </font>
    <font>
      <sz val="10"/>
      <color rgb="FF3F3F76"/>
      <name val="Calibri"/>
      <family val="2"/>
    </font>
    <font>
      <b/>
      <sz val="11"/>
      <color theme="1"/>
      <name val="Calibri"/>
      <family val="2"/>
      <scheme val="minor"/>
    </font>
    <font>
      <b/>
      <sz val="9"/>
      <color theme="0"/>
      <name val="Arial Narrow"/>
      <family val="2"/>
    </font>
    <font>
      <sz val="10"/>
      <color theme="0"/>
      <name val="Arial Narrow"/>
      <family val="2"/>
    </font>
    <font>
      <b/>
      <sz val="11"/>
      <color theme="0"/>
      <name val="Arial Narrow"/>
      <family val="2"/>
    </font>
    <font>
      <sz val="8"/>
      <color theme="0"/>
      <name val="Arial Narrow"/>
      <family val="2"/>
    </font>
    <font>
      <sz val="6"/>
      <color theme="0"/>
      <name val="Arial Narrow"/>
      <family val="2"/>
    </font>
    <font>
      <sz val="7"/>
      <color theme="0"/>
      <name val="Arial"/>
      <family val="2"/>
    </font>
    <font>
      <b/>
      <sz val="9"/>
      <color theme="0"/>
      <name val="Arial"/>
      <family val="2"/>
    </font>
    <font>
      <sz val="9"/>
      <color theme="0"/>
      <name val="Arial"/>
      <family val="2"/>
    </font>
    <font>
      <sz val="10"/>
      <color rgb="FFFF0000"/>
      <name val="Arial"/>
      <family val="2"/>
    </font>
    <font>
      <sz val="10"/>
      <color theme="0"/>
      <name val="Arial"/>
      <family val="2"/>
    </font>
    <font>
      <u/>
      <sz val="10"/>
      <color theme="10"/>
      <name val="Arial"/>
      <family val="2"/>
    </font>
    <font>
      <sz val="11"/>
      <name val="Arial"/>
      <family val="2"/>
    </font>
    <font>
      <b/>
      <u/>
      <sz val="14"/>
      <color theme="3"/>
      <name val="Arial"/>
      <family val="2"/>
    </font>
    <font>
      <b/>
      <u/>
      <sz val="12"/>
      <color theme="3"/>
      <name val="Arial"/>
      <family val="2"/>
    </font>
    <font>
      <b/>
      <u/>
      <sz val="12"/>
      <color rgb="FFFF0000"/>
      <name val="Arial"/>
      <family val="2"/>
    </font>
    <font>
      <sz val="8"/>
      <color rgb="FFFF0000"/>
      <name val="Arial"/>
      <family val="2"/>
    </font>
    <font>
      <sz val="7.75"/>
      <name val="Arial"/>
      <family val="2"/>
    </font>
    <font>
      <sz val="7.75"/>
      <color rgb="FFFF0000"/>
      <name val="Arial"/>
      <family val="2"/>
    </font>
    <font>
      <b/>
      <sz val="11"/>
      <name val="Arial"/>
      <family val="2"/>
    </font>
    <font>
      <b/>
      <sz val="16"/>
      <name val="Arial"/>
      <family val="2"/>
    </font>
    <font>
      <sz val="9"/>
      <color rgb="FFFF0000"/>
      <name val="Arial"/>
      <family val="2"/>
    </font>
    <font>
      <b/>
      <i/>
      <sz val="22"/>
      <name val="Garamond"/>
      <family val="1"/>
    </font>
    <font>
      <sz val="22"/>
      <name val="Garamond"/>
      <family val="1"/>
    </font>
    <font>
      <sz val="22"/>
      <color indexed="23"/>
      <name val="Garamond"/>
      <family val="1"/>
    </font>
    <font>
      <sz val="22"/>
      <color rgb="FFFF0000"/>
      <name val="Garamond"/>
      <family val="1"/>
    </font>
    <font>
      <b/>
      <sz val="18"/>
      <color theme="3"/>
      <name val="Arial"/>
      <family val="2"/>
    </font>
    <font>
      <b/>
      <sz val="9"/>
      <name val="Arial"/>
      <family val="2"/>
    </font>
    <font>
      <b/>
      <i/>
      <sz val="10"/>
      <name val="Calibri"/>
      <family val="2"/>
      <scheme val="minor"/>
    </font>
    <font>
      <i/>
      <sz val="10"/>
      <name val="Calibri"/>
      <family val="2"/>
      <scheme val="minor"/>
    </font>
    <font>
      <b/>
      <sz val="10"/>
      <name val="Calibri"/>
      <family val="2"/>
    </font>
    <font>
      <b/>
      <i/>
      <sz val="22"/>
      <name val="Calibri"/>
      <family val="2"/>
      <scheme val="minor"/>
    </font>
    <font>
      <sz val="10"/>
      <name val="Arial"/>
      <family val="2"/>
    </font>
    <font>
      <b/>
      <u/>
      <sz val="10"/>
      <name val="Arial"/>
      <family val="2"/>
    </font>
    <font>
      <b/>
      <i/>
      <sz val="12"/>
      <color rgb="FFFF0000"/>
      <name val="Garamond"/>
      <family val="1"/>
    </font>
    <font>
      <b/>
      <i/>
      <sz val="10"/>
      <color rgb="FFFF0000"/>
      <name val="Garamond"/>
      <family val="1"/>
    </font>
    <font>
      <b/>
      <sz val="10"/>
      <color rgb="FFFF0000"/>
      <name val="Arial"/>
      <family val="2"/>
    </font>
    <font>
      <i/>
      <sz val="10"/>
      <color theme="0"/>
      <name val="Calibri"/>
      <family val="2"/>
      <scheme val="minor"/>
    </font>
  </fonts>
  <fills count="2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CC99"/>
      </patternFill>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0" tint="-4.9989318521683403E-2"/>
        <bgColor indexed="64"/>
      </patternFill>
    </fill>
  </fills>
  <borders count="54">
    <border>
      <left/>
      <right/>
      <top/>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DashDot">
        <color theme="3"/>
      </left>
      <right/>
      <top style="mediumDashDot">
        <color theme="3"/>
      </top>
      <bottom style="mediumDashDot">
        <color theme="3"/>
      </bottom>
      <diagonal/>
    </border>
    <border>
      <left/>
      <right/>
      <top style="mediumDashDot">
        <color theme="3"/>
      </top>
      <bottom style="mediumDashDot">
        <color theme="3"/>
      </bottom>
      <diagonal/>
    </border>
    <border>
      <left/>
      <right style="mediumDashDot">
        <color theme="3"/>
      </right>
      <top style="mediumDashDot">
        <color theme="3"/>
      </top>
      <bottom style="mediumDashDot">
        <color theme="3"/>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bottom/>
      <diagonal/>
    </border>
  </borders>
  <cellStyleXfs count="128">
    <xf numFmtId="0" fontId="0" fillId="0" borderId="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166" fontId="4" fillId="2" borderId="1">
      <alignment horizontal="center" vertical="center"/>
    </xf>
    <xf numFmtId="44" fontId="4" fillId="0" borderId="2">
      <alignment horizontal="left"/>
      <protection locked="0"/>
    </xf>
    <xf numFmtId="38" fontId="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0" fillId="0" borderId="0" applyFont="0" applyFill="0" applyBorder="0" applyAlignment="0" applyProtection="0"/>
    <xf numFmtId="43" fontId="4" fillId="0" borderId="0" applyFont="0" applyFill="0" applyBorder="0" applyAlignment="0" applyProtection="0"/>
    <xf numFmtId="40"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9"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6" fontId="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9" fillId="0" borderId="0" applyFont="0" applyFill="0" applyBorder="0" applyAlignment="0" applyProtection="0"/>
    <xf numFmtId="44" fontId="4" fillId="0" borderId="0" applyFont="0" applyFill="0" applyBorder="0" applyAlignment="0" applyProtection="0"/>
    <xf numFmtId="44" fontId="30" fillId="0" borderId="0" applyFont="0" applyFill="0" applyBorder="0" applyAlignment="0" applyProtection="0"/>
    <xf numFmtId="44" fontId="29" fillId="0" borderId="0" applyFont="0" applyFill="0" applyBorder="0" applyAlignment="0" applyProtection="0"/>
    <xf numFmtId="8" fontId="6" fillId="0" borderId="0" applyFont="0" applyFill="0" applyBorder="0" applyAlignment="0" applyProtection="0"/>
    <xf numFmtId="44" fontId="2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7" fontId="7" fillId="0" borderId="0">
      <protection locked="0"/>
    </xf>
    <xf numFmtId="168" fontId="4" fillId="0" borderId="0">
      <protection locked="0"/>
    </xf>
    <xf numFmtId="38" fontId="3" fillId="3" borderId="0" applyNumberFormat="0" applyBorder="0" applyAlignment="0" applyProtection="0"/>
    <xf numFmtId="0" fontId="8" fillId="0" borderId="0" applyNumberFormat="0" applyFill="0" applyBorder="0" applyAlignment="0" applyProtection="0"/>
    <xf numFmtId="169" fontId="4" fillId="0" borderId="0">
      <protection locked="0"/>
    </xf>
    <xf numFmtId="169" fontId="4" fillId="0" borderId="0">
      <protection locked="0"/>
    </xf>
    <xf numFmtId="0" fontId="9" fillId="0" borderId="3" applyNumberFormat="0" applyFill="0" applyAlignment="0" applyProtection="0"/>
    <xf numFmtId="10" fontId="3" fillId="4" borderId="2" applyNumberFormat="0" applyBorder="0" applyAlignment="0" applyProtection="0"/>
    <xf numFmtId="0" fontId="31" fillId="19" borderId="33" applyNumberFormat="0" applyAlignment="0" applyProtection="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37" fontId="10" fillId="0" borderId="0"/>
    <xf numFmtId="174" fontId="11" fillId="0" borderId="0"/>
    <xf numFmtId="0" fontId="6"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30"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6" fillId="0" borderId="0"/>
    <xf numFmtId="0" fontId="29" fillId="20" borderId="34" applyNumberFormat="0" applyFont="0" applyAlignment="0" applyProtection="0"/>
    <xf numFmtId="0" fontId="29" fillId="20" borderId="34" applyNumberFormat="0" applyFont="0" applyAlignment="0" applyProtection="0"/>
    <xf numFmtId="10" fontId="4" fillId="0" borderId="0" applyFont="0" applyFill="0" applyBorder="0" applyAlignment="0" applyProtection="0"/>
    <xf numFmtId="9" fontId="2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29"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12" fillId="0" borderId="0" applyNumberFormat="0" applyFill="0" applyBorder="0" applyAlignment="0" applyProtection="0"/>
    <xf numFmtId="0" fontId="32" fillId="0" borderId="35" applyNumberFormat="0" applyFill="0" applyAlignment="0" applyProtection="0"/>
    <xf numFmtId="37" fontId="3" fillId="5" borderId="0" applyNumberFormat="0" applyBorder="0" applyAlignment="0" applyProtection="0"/>
    <xf numFmtId="37" fontId="3" fillId="0" borderId="0"/>
    <xf numFmtId="3" fontId="13" fillId="0" borderId="3" applyProtection="0"/>
    <xf numFmtId="0" fontId="43" fillId="0" borderId="0" applyNumberFormat="0" applyFill="0" applyBorder="0" applyAlignment="0" applyProtection="0"/>
    <xf numFmtId="0" fontId="2" fillId="0" borderId="0"/>
    <xf numFmtId="0" fontId="2" fillId="0" borderId="0"/>
    <xf numFmtId="9" fontId="1" fillId="0" borderId="0" applyFont="0" applyFill="0" applyBorder="0" applyAlignment="0" applyProtection="0"/>
    <xf numFmtId="9" fontId="64" fillId="0" borderId="0" applyFont="0" applyFill="0" applyBorder="0" applyAlignment="0" applyProtection="0"/>
  </cellStyleXfs>
  <cellXfs count="332">
    <xf numFmtId="0" fontId="0" fillId="0" borderId="0" xfId="0"/>
    <xf numFmtId="0" fontId="19" fillId="0" borderId="7" xfId="95" applyFont="1" applyBorder="1" applyAlignment="1" applyProtection="1">
      <alignment vertical="top"/>
      <protection hidden="1"/>
    </xf>
    <xf numFmtId="0" fontId="19" fillId="0" borderId="22" xfId="95" applyFont="1" applyBorder="1" applyAlignment="1" applyProtection="1">
      <alignment vertical="top"/>
      <protection hidden="1"/>
    </xf>
    <xf numFmtId="0" fontId="19" fillId="0" borderId="26" xfId="95" applyFont="1" applyBorder="1" applyAlignment="1" applyProtection="1">
      <alignment vertical="top"/>
      <protection hidden="1"/>
    </xf>
    <xf numFmtId="0" fontId="19" fillId="0" borderId="8" xfId="95" applyFont="1" applyBorder="1" applyAlignment="1" applyProtection="1">
      <alignment vertical="top"/>
      <protection hidden="1"/>
    </xf>
    <xf numFmtId="0" fontId="19" fillId="0" borderId="18" xfId="95" applyFont="1" applyBorder="1" applyAlignment="1" applyProtection="1">
      <alignment vertical="top"/>
      <protection hidden="1"/>
    </xf>
    <xf numFmtId="0" fontId="19" fillId="0" borderId="19" xfId="95" applyFont="1" applyBorder="1" applyAlignment="1" applyProtection="1">
      <alignment vertical="top"/>
      <protection hidden="1"/>
    </xf>
    <xf numFmtId="0" fontId="19" fillId="0" borderId="20" xfId="95" applyFont="1" applyBorder="1" applyAlignment="1" applyProtection="1">
      <alignment vertical="top"/>
      <protection hidden="1"/>
    </xf>
    <xf numFmtId="0" fontId="19" fillId="0" borderId="27" xfId="95" applyFont="1" applyBorder="1" applyAlignment="1" applyProtection="1">
      <alignment vertical="top"/>
      <protection hidden="1"/>
    </xf>
    <xf numFmtId="0" fontId="19" fillId="0" borderId="28" xfId="95" applyFont="1" applyBorder="1" applyAlignment="1" applyProtection="1">
      <alignment vertical="top"/>
      <protection hidden="1"/>
    </xf>
    <xf numFmtId="0" fontId="2" fillId="0" borderId="16" xfId="95" applyFont="1" applyBorder="1" applyAlignment="1" applyProtection="1">
      <alignment horizontal="center" vertical="top"/>
      <protection locked="0"/>
    </xf>
    <xf numFmtId="0" fontId="2" fillId="0" borderId="0" xfId="0" applyFont="1" applyProtection="1">
      <protection hidden="1"/>
    </xf>
    <xf numFmtId="164" fontId="2" fillId="0" borderId="0" xfId="0" applyNumberFormat="1" applyFont="1" applyProtection="1">
      <protection hidden="1"/>
    </xf>
    <xf numFmtId="164" fontId="41" fillId="0" borderId="0" xfId="0" applyNumberFormat="1" applyFont="1" applyProtection="1">
      <protection hidden="1"/>
    </xf>
    <xf numFmtId="0" fontId="45" fillId="21" borderId="0" xfId="0" applyFont="1" applyFill="1" applyProtection="1">
      <protection hidden="1"/>
    </xf>
    <xf numFmtId="0" fontId="46" fillId="21" borderId="0" xfId="0" applyFont="1" applyFill="1" applyProtection="1">
      <protection hidden="1"/>
    </xf>
    <xf numFmtId="0" fontId="46" fillId="0" borderId="0" xfId="0" applyFont="1" applyProtection="1">
      <protection hidden="1"/>
    </xf>
    <xf numFmtId="0" fontId="47" fillId="21" borderId="0" xfId="0" applyFont="1" applyFill="1" applyProtection="1">
      <protection hidden="1"/>
    </xf>
    <xf numFmtId="0" fontId="3" fillId="0" borderId="0" xfId="0" applyFont="1" applyAlignment="1" applyProtection="1">
      <alignment vertical="center"/>
      <protection hidden="1"/>
    </xf>
    <xf numFmtId="0" fontId="48" fillId="0" borderId="0" xfId="0" applyFont="1" applyAlignment="1" applyProtection="1">
      <alignment vertical="center"/>
      <protection hidden="1"/>
    </xf>
    <xf numFmtId="0" fontId="3" fillId="0" borderId="0" xfId="0" applyFont="1" applyProtection="1">
      <protection hidden="1"/>
    </xf>
    <xf numFmtId="0" fontId="49" fillId="0" borderId="0" xfId="0" applyFont="1" applyProtection="1">
      <protection hidden="1"/>
    </xf>
    <xf numFmtId="0" fontId="50" fillId="0" borderId="0" xfId="0" applyFont="1" applyProtection="1">
      <protection hidden="1"/>
    </xf>
    <xf numFmtId="0" fontId="48" fillId="0" borderId="0" xfId="0" applyFont="1" applyProtection="1">
      <protection hidden="1"/>
    </xf>
    <xf numFmtId="0" fontId="28" fillId="6" borderId="0" xfId="0" applyFont="1" applyFill="1" applyAlignment="1" applyProtection="1">
      <alignment vertical="center"/>
      <protection hidden="1"/>
    </xf>
    <xf numFmtId="0" fontId="41" fillId="0" borderId="0" xfId="0" applyFont="1" applyProtection="1">
      <protection hidden="1"/>
    </xf>
    <xf numFmtId="0" fontId="27" fillId="0" borderId="0" xfId="0" applyFont="1" applyAlignment="1" applyProtection="1">
      <alignment horizontal="center" vertical="center"/>
      <protection hidden="1"/>
    </xf>
    <xf numFmtId="0" fontId="27" fillId="0" borderId="0" xfId="0" applyFont="1" applyAlignment="1" applyProtection="1">
      <alignment horizontal="center" vertical="center" wrapText="1"/>
      <protection hidden="1"/>
    </xf>
    <xf numFmtId="176" fontId="2" fillId="0" borderId="0" xfId="0" applyNumberFormat="1" applyFont="1" applyProtection="1">
      <protection hidden="1"/>
    </xf>
    <xf numFmtId="176" fontId="27" fillId="0" borderId="0" xfId="0" applyNumberFormat="1" applyFont="1" applyAlignment="1" applyProtection="1">
      <alignment horizontal="center" vertical="center" wrapText="1"/>
      <protection hidden="1"/>
    </xf>
    <xf numFmtId="176" fontId="41" fillId="0" borderId="0" xfId="0" applyNumberFormat="1" applyFont="1" applyProtection="1">
      <protection hidden="1"/>
    </xf>
    <xf numFmtId="0" fontId="53" fillId="0" borderId="0" xfId="0" applyFont="1" applyAlignment="1" applyProtection="1">
      <alignment horizontal="left" vertical="center" wrapText="1"/>
      <protection hidden="1"/>
    </xf>
    <xf numFmtId="44" fontId="27" fillId="0" borderId="0" xfId="0" applyNumberFormat="1" applyFont="1" applyAlignment="1" applyProtection="1">
      <alignment vertical="center"/>
      <protection hidden="1"/>
    </xf>
    <xf numFmtId="0" fontId="41" fillId="0" borderId="0" xfId="0" applyFont="1"/>
    <xf numFmtId="0" fontId="22" fillId="0" borderId="0" xfId="0" applyFont="1" applyAlignment="1">
      <alignment vertical="center"/>
    </xf>
    <xf numFmtId="0" fontId="48" fillId="0" borderId="0" xfId="0" applyFont="1" applyAlignment="1">
      <alignment vertical="center"/>
    </xf>
    <xf numFmtId="0" fontId="48" fillId="0" borderId="0" xfId="0" applyFont="1"/>
    <xf numFmtId="165" fontId="51" fillId="0" borderId="0" xfId="34" applyNumberFormat="1" applyFont="1" applyFill="1" applyBorder="1" applyAlignment="1" applyProtection="1">
      <alignment vertical="center"/>
    </xf>
    <xf numFmtId="0" fontId="2" fillId="0" borderId="0" xfId="0" applyFont="1"/>
    <xf numFmtId="0" fontId="53" fillId="0" borderId="0" xfId="0" applyFont="1" applyAlignment="1">
      <alignment horizontal="left" vertical="center" wrapText="1"/>
    </xf>
    <xf numFmtId="0" fontId="42" fillId="0" borderId="0" xfId="0" applyFont="1"/>
    <xf numFmtId="0" fontId="3" fillId="0" borderId="0" xfId="0" applyFont="1" applyAlignment="1">
      <alignment vertical="center"/>
    </xf>
    <xf numFmtId="0" fontId="3" fillId="0" borderId="0" xfId="0" applyFont="1"/>
    <xf numFmtId="0" fontId="22" fillId="0" borderId="0" xfId="0" applyFont="1" applyAlignment="1">
      <alignment horizontal="left" vertical="center" wrapText="1"/>
    </xf>
    <xf numFmtId="0" fontId="43" fillId="0" borderId="0" xfId="123" applyBorder="1" applyAlignment="1" applyProtection="1">
      <alignment horizontal="left"/>
      <protection hidden="1"/>
    </xf>
    <xf numFmtId="0" fontId="44" fillId="0" borderId="0" xfId="125" applyFont="1" applyAlignment="1" applyProtection="1">
      <alignment horizontal="left" vertical="center"/>
      <protection hidden="1"/>
    </xf>
    <xf numFmtId="0" fontId="55" fillId="0" borderId="0" xfId="0" applyFont="1" applyProtection="1">
      <protection hidden="1"/>
    </xf>
    <xf numFmtId="0" fontId="56" fillId="0" borderId="0" xfId="0" applyFont="1" applyProtection="1">
      <protection hidden="1"/>
    </xf>
    <xf numFmtId="0" fontId="55" fillId="0" borderId="0" xfId="0" applyFont="1"/>
    <xf numFmtId="0" fontId="57" fillId="0" borderId="0" xfId="0" applyFont="1"/>
    <xf numFmtId="0" fontId="27" fillId="0" borderId="0" xfId="124" applyFont="1" applyAlignment="1" applyProtection="1">
      <alignment horizontal="center" vertical="center"/>
      <protection hidden="1"/>
    </xf>
    <xf numFmtId="0" fontId="41" fillId="0" borderId="0" xfId="124" applyFont="1"/>
    <xf numFmtId="10" fontId="27" fillId="0" borderId="0" xfId="99" applyNumberFormat="1" applyFont="1" applyFill="1" applyBorder="1" applyAlignment="1" applyProtection="1">
      <alignment horizontal="center" vertical="center" wrapText="1"/>
      <protection hidden="1"/>
    </xf>
    <xf numFmtId="10" fontId="41" fillId="0" borderId="0" xfId="99" applyNumberFormat="1" applyFont="1" applyFill="1" applyProtection="1"/>
    <xf numFmtId="176" fontId="27" fillId="0" borderId="0" xfId="124" applyNumberFormat="1" applyFont="1" applyAlignment="1" applyProtection="1">
      <alignment horizontal="center" vertical="center" wrapText="1"/>
      <protection hidden="1"/>
    </xf>
    <xf numFmtId="176" fontId="41" fillId="0" borderId="0" xfId="124" applyNumberFormat="1" applyFont="1" applyProtection="1">
      <protection hidden="1"/>
    </xf>
    <xf numFmtId="0" fontId="20" fillId="0" borderId="36" xfId="95" applyFont="1" applyBorder="1" applyAlignment="1" applyProtection="1">
      <alignment horizontal="centerContinuous" vertical="center"/>
      <protection hidden="1"/>
    </xf>
    <xf numFmtId="0" fontId="19" fillId="0" borderId="36" xfId="95" applyFont="1" applyBorder="1" applyAlignment="1" applyProtection="1">
      <alignment horizontal="centerContinuous" vertical="center"/>
      <protection hidden="1"/>
    </xf>
    <xf numFmtId="0" fontId="19" fillId="0" borderId="49" xfId="95" applyFont="1" applyBorder="1" applyAlignment="1" applyProtection="1">
      <alignment horizontal="centerContinuous" vertical="center"/>
      <protection hidden="1"/>
    </xf>
    <xf numFmtId="0" fontId="20" fillId="0" borderId="51" xfId="95" applyFont="1" applyBorder="1" applyAlignment="1" applyProtection="1">
      <alignment horizontal="centerContinuous" vertical="center"/>
      <protection hidden="1"/>
    </xf>
    <xf numFmtId="0" fontId="20" fillId="0" borderId="9" xfId="95" applyFont="1" applyBorder="1" applyAlignment="1" applyProtection="1">
      <alignment vertical="center"/>
      <protection hidden="1"/>
    </xf>
    <xf numFmtId="0" fontId="20" fillId="0" borderId="10" xfId="95" applyFont="1" applyBorder="1" applyAlignment="1" applyProtection="1">
      <alignment vertical="center"/>
      <protection hidden="1"/>
    </xf>
    <xf numFmtId="0" fontId="19" fillId="0" borderId="10" xfId="95" applyFont="1" applyBorder="1" applyAlignment="1" applyProtection="1">
      <alignment horizontal="center" vertical="center"/>
      <protection hidden="1"/>
    </xf>
    <xf numFmtId="0" fontId="20" fillId="0" borderId="11" xfId="95" applyFont="1" applyBorder="1" applyAlignment="1" applyProtection="1">
      <alignment horizontal="center" vertical="center"/>
      <protection hidden="1"/>
    </xf>
    <xf numFmtId="10" fontId="27" fillId="0" borderId="0" xfId="126" applyNumberFormat="1" applyFont="1" applyFill="1" applyBorder="1" applyAlignment="1" applyProtection="1">
      <alignment horizontal="center" vertical="center" wrapText="1"/>
      <protection hidden="1"/>
    </xf>
    <xf numFmtId="10" fontId="41" fillId="0" borderId="0" xfId="126" applyNumberFormat="1" applyFont="1" applyFill="1" applyProtection="1"/>
    <xf numFmtId="0" fontId="0" fillId="25" borderId="2" xfId="0" applyFill="1" applyBorder="1" applyAlignment="1" applyProtection="1">
      <alignment horizontal="left" indent="1"/>
      <protection locked="0"/>
    </xf>
    <xf numFmtId="0" fontId="2" fillId="25" borderId="2" xfId="0" applyFont="1" applyFill="1" applyBorder="1" applyAlignment="1" applyProtection="1">
      <alignment horizontal="left" indent="1"/>
      <protection locked="0"/>
    </xf>
    <xf numFmtId="6" fontId="0" fillId="25" borderId="2" xfId="0" applyNumberFormat="1" applyFill="1" applyBorder="1" applyAlignment="1" applyProtection="1">
      <alignment horizontal="left" indent="1"/>
      <protection locked="0"/>
    </xf>
    <xf numFmtId="0" fontId="60" fillId="0" borderId="0" xfId="0" applyFont="1" applyAlignment="1">
      <alignment vertical="center"/>
    </xf>
    <xf numFmtId="0" fontId="61" fillId="0" borderId="0" xfId="0" quotePrefix="1" applyFont="1" applyProtection="1">
      <protection hidden="1"/>
    </xf>
    <xf numFmtId="0" fontId="61" fillId="0" borderId="0" xfId="72" applyFont="1" applyProtection="1">
      <protection hidden="1"/>
    </xf>
    <xf numFmtId="0" fontId="61" fillId="0" borderId="0" xfId="0" quotePrefix="1" applyFont="1" applyAlignment="1" applyProtection="1">
      <alignment horizontal="right"/>
      <protection hidden="1"/>
    </xf>
    <xf numFmtId="0" fontId="61" fillId="0" borderId="0" xfId="125" quotePrefix="1" applyFont="1" applyProtection="1">
      <protection hidden="1"/>
    </xf>
    <xf numFmtId="0" fontId="61" fillId="0" borderId="0" xfId="72" quotePrefix="1" applyFont="1" applyProtection="1">
      <protection hidden="1"/>
    </xf>
    <xf numFmtId="0" fontId="61" fillId="0" borderId="0" xfId="125" quotePrefix="1" applyFont="1" applyAlignment="1" applyProtection="1">
      <alignment horizontal="right"/>
      <protection hidden="1"/>
    </xf>
    <xf numFmtId="0" fontId="61" fillId="0" borderId="0" xfId="0" quotePrefix="1" applyFont="1" applyAlignment="1" applyProtection="1">
      <alignment horizontal="left"/>
      <protection hidden="1"/>
    </xf>
    <xf numFmtId="0" fontId="59" fillId="0" borderId="0" xfId="0" applyFont="1" applyAlignment="1">
      <alignment vertical="center"/>
    </xf>
    <xf numFmtId="0" fontId="2" fillId="6" borderId="4" xfId="125" applyFill="1" applyBorder="1" applyAlignment="1">
      <alignment vertical="top"/>
    </xf>
    <xf numFmtId="0" fontId="2" fillId="6" borderId="5" xfId="125" applyFill="1" applyBorder="1" applyAlignment="1">
      <alignment vertical="top"/>
    </xf>
    <xf numFmtId="0" fontId="14" fillId="6" borderId="5" xfId="125" applyFont="1" applyFill="1" applyBorder="1" applyAlignment="1">
      <alignment vertical="top"/>
    </xf>
    <xf numFmtId="0" fontId="15" fillId="6" borderId="5" xfId="125" applyFont="1" applyFill="1" applyBorder="1" applyAlignment="1">
      <alignment horizontal="center" vertical="center"/>
    </xf>
    <xf numFmtId="0" fontId="16" fillId="6" borderId="5" xfId="125" applyFont="1" applyFill="1" applyBorder="1" applyAlignment="1">
      <alignment horizontal="centerContinuous" vertical="top"/>
    </xf>
    <xf numFmtId="0" fontId="2" fillId="6" borderId="5" xfId="125" applyFill="1" applyBorder="1" applyAlignment="1">
      <alignment horizontal="centerContinuous" vertical="top"/>
    </xf>
    <xf numFmtId="0" fontId="2" fillId="6" borderId="6" xfId="125" applyFill="1" applyBorder="1" applyAlignment="1">
      <alignment vertical="top"/>
    </xf>
    <xf numFmtId="0" fontId="2" fillId="0" borderId="0" xfId="125"/>
    <xf numFmtId="0" fontId="2" fillId="6" borderId="7" xfId="125" applyFill="1" applyBorder="1" applyAlignment="1">
      <alignment vertical="top"/>
    </xf>
    <xf numFmtId="0" fontId="2" fillId="6" borderId="0" xfId="125" applyFill="1" applyAlignment="1">
      <alignment vertical="top"/>
    </xf>
    <xf numFmtId="0" fontId="14" fillId="6" borderId="0" xfId="125" applyFont="1" applyFill="1" applyAlignment="1">
      <alignment vertical="top"/>
    </xf>
    <xf numFmtId="0" fontId="15" fillId="6" borderId="0" xfId="125" applyFont="1" applyFill="1" applyAlignment="1">
      <alignment horizontal="center" vertical="center"/>
    </xf>
    <xf numFmtId="0" fontId="16" fillId="6" borderId="0" xfId="125" applyFont="1" applyFill="1" applyAlignment="1">
      <alignment horizontal="center" vertical="top"/>
    </xf>
    <xf numFmtId="0" fontId="2" fillId="6" borderId="0" xfId="125" applyFill="1" applyAlignment="1">
      <alignment horizontal="centerContinuous" vertical="top"/>
    </xf>
    <xf numFmtId="0" fontId="2" fillId="6" borderId="0" xfId="125" applyFill="1" applyAlignment="1">
      <alignment horizontal="center" vertical="top"/>
    </xf>
    <xf numFmtId="0" fontId="2" fillId="6" borderId="8" xfId="125" applyFill="1" applyBorder="1" applyAlignment="1">
      <alignment vertical="top"/>
    </xf>
    <xf numFmtId="0" fontId="19" fillId="0" borderId="0" xfId="95" applyFont="1" applyAlignment="1" applyProtection="1">
      <alignment vertical="top"/>
      <protection hidden="1"/>
    </xf>
    <xf numFmtId="0" fontId="33" fillId="23" borderId="9" xfId="125" applyFont="1" applyFill="1" applyBorder="1" applyAlignment="1">
      <alignment vertical="center"/>
    </xf>
    <xf numFmtId="0" fontId="33" fillId="23" borderId="10" xfId="125" applyFont="1" applyFill="1" applyBorder="1" applyAlignment="1">
      <alignment vertical="center"/>
    </xf>
    <xf numFmtId="0" fontId="34" fillId="23" borderId="10" xfId="125" applyFont="1" applyFill="1" applyBorder="1" applyAlignment="1">
      <alignment vertical="center"/>
    </xf>
    <xf numFmtId="0" fontId="35" fillId="23" borderId="10" xfId="125" applyFont="1" applyFill="1" applyBorder="1" applyAlignment="1">
      <alignment vertical="center"/>
    </xf>
    <xf numFmtId="0" fontId="35" fillId="23" borderId="10" xfId="125" applyFont="1" applyFill="1" applyBorder="1" applyAlignment="1">
      <alignment horizontal="center" vertical="center"/>
    </xf>
    <xf numFmtId="0" fontId="36" fillId="23" borderId="10" xfId="125" applyFont="1" applyFill="1" applyBorder="1" applyAlignment="1">
      <alignment horizontal="left" vertical="center"/>
    </xf>
    <xf numFmtId="0" fontId="37" fillId="23" borderId="10" xfId="125" applyFont="1" applyFill="1" applyBorder="1" applyAlignment="1">
      <alignment vertical="center"/>
    </xf>
    <xf numFmtId="0" fontId="34" fillId="23" borderId="11" xfId="125" applyFont="1" applyFill="1" applyBorder="1" applyAlignment="1">
      <alignment vertical="center"/>
    </xf>
    <xf numFmtId="0" fontId="19" fillId="0" borderId="7" xfId="125" applyFont="1" applyBorder="1" applyAlignment="1" applyProtection="1">
      <alignment vertical="top"/>
      <protection hidden="1"/>
    </xf>
    <xf numFmtId="0" fontId="20" fillId="0" borderId="0" xfId="125" applyFont="1" applyAlignment="1" applyProtection="1">
      <alignment vertical="top"/>
      <protection hidden="1"/>
    </xf>
    <xf numFmtId="0" fontId="21" fillId="0" borderId="0" xfId="125" applyFont="1" applyAlignment="1" applyProtection="1">
      <alignment vertical="top"/>
      <protection hidden="1"/>
    </xf>
    <xf numFmtId="0" fontId="3" fillId="0" borderId="0" xfId="125" applyFont="1" applyAlignment="1" applyProtection="1">
      <alignment vertical="top"/>
      <protection hidden="1"/>
    </xf>
    <xf numFmtId="0" fontId="2" fillId="0" borderId="0" xfId="125" applyAlignment="1" applyProtection="1">
      <alignment vertical="top"/>
      <protection hidden="1"/>
    </xf>
    <xf numFmtId="0" fontId="19" fillId="0" borderId="0" xfId="125" applyFont="1" applyAlignment="1" applyProtection="1">
      <alignment horizontal="left" vertical="top"/>
      <protection hidden="1"/>
    </xf>
    <xf numFmtId="0" fontId="19" fillId="0" borderId="0" xfId="125" applyFont="1" applyAlignment="1" applyProtection="1">
      <alignment vertical="top" wrapText="1"/>
      <protection hidden="1"/>
    </xf>
    <xf numFmtId="0" fontId="2" fillId="0" borderId="8" xfId="125" applyBorder="1" applyAlignment="1" applyProtection="1">
      <alignment vertical="top"/>
      <protection hidden="1"/>
    </xf>
    <xf numFmtId="0" fontId="19" fillId="0" borderId="18" xfId="125" applyFont="1" applyBorder="1" applyAlignment="1" applyProtection="1">
      <alignment vertical="top"/>
      <protection hidden="1"/>
    </xf>
    <xf numFmtId="0" fontId="19" fillId="0" borderId="19" xfId="125" applyFont="1" applyBorder="1" applyAlignment="1" applyProtection="1">
      <alignment vertical="top"/>
      <protection hidden="1"/>
    </xf>
    <xf numFmtId="0" fontId="19" fillId="0" borderId="0" xfId="125" applyFont="1" applyAlignment="1" applyProtection="1">
      <alignment vertical="top"/>
      <protection hidden="1"/>
    </xf>
    <xf numFmtId="0" fontId="19" fillId="0" borderId="20" xfId="125" applyFont="1" applyBorder="1" applyAlignment="1" applyProtection="1">
      <alignment vertical="top"/>
      <protection hidden="1"/>
    </xf>
    <xf numFmtId="0" fontId="22" fillId="0" borderId="0" xfId="125" applyFont="1" applyAlignment="1" applyProtection="1">
      <alignment horizontal="right" vertical="top"/>
      <protection hidden="1"/>
    </xf>
    <xf numFmtId="0" fontId="19" fillId="0" borderId="0" xfId="125" applyFont="1" applyAlignment="1" applyProtection="1">
      <alignment horizontal="centerContinuous" vertical="top"/>
      <protection hidden="1"/>
    </xf>
    <xf numFmtId="0" fontId="19" fillId="0" borderId="19" xfId="125" applyFont="1" applyBorder="1" applyAlignment="1" applyProtection="1">
      <alignment horizontal="center" vertical="top"/>
      <protection hidden="1"/>
    </xf>
    <xf numFmtId="0" fontId="2" fillId="0" borderId="0" xfId="125" applyProtection="1">
      <protection hidden="1"/>
    </xf>
    <xf numFmtId="0" fontId="2" fillId="0" borderId="28" xfId="125" applyBorder="1"/>
    <xf numFmtId="0" fontId="19" fillId="0" borderId="27" xfId="125" applyFont="1" applyBorder="1" applyAlignment="1" applyProtection="1">
      <alignment horizontal="center" vertical="center"/>
      <protection hidden="1"/>
    </xf>
    <xf numFmtId="0" fontId="19" fillId="0" borderId="21" xfId="125" applyFont="1" applyBorder="1" applyAlignment="1" applyProtection="1">
      <alignment horizontal="center" vertical="center"/>
      <protection hidden="1"/>
    </xf>
    <xf numFmtId="0" fontId="22" fillId="0" borderId="19" xfId="125" applyFont="1" applyBorder="1" applyAlignment="1">
      <alignment horizontal="center" vertical="center"/>
    </xf>
    <xf numFmtId="0" fontId="2" fillId="0" borderId="26" xfId="125" applyBorder="1" applyAlignment="1" applyProtection="1">
      <alignment horizontal="center" vertical="center"/>
      <protection locked="0"/>
    </xf>
    <xf numFmtId="0" fontId="2" fillId="0" borderId="45" xfId="125" applyBorder="1" applyAlignment="1" applyProtection="1">
      <alignment horizontal="center" vertical="center"/>
      <protection locked="0"/>
    </xf>
    <xf numFmtId="0" fontId="33" fillId="23" borderId="4" xfId="125" applyFont="1" applyFill="1" applyBorder="1" applyAlignment="1">
      <alignment vertical="center"/>
    </xf>
    <xf numFmtId="0" fontId="33" fillId="23" borderId="5" xfId="125" applyFont="1" applyFill="1" applyBorder="1" applyAlignment="1">
      <alignment vertical="center"/>
    </xf>
    <xf numFmtId="0" fontId="34" fillId="23" borderId="5" xfId="125" applyFont="1" applyFill="1" applyBorder="1" applyAlignment="1">
      <alignment vertical="center"/>
    </xf>
    <xf numFmtId="0" fontId="35" fillId="23" borderId="5" xfId="125" applyFont="1" applyFill="1" applyBorder="1" applyAlignment="1">
      <alignment vertical="center"/>
    </xf>
    <xf numFmtId="0" fontId="35" fillId="23" borderId="5" xfId="125" applyFont="1" applyFill="1" applyBorder="1" applyAlignment="1">
      <alignment horizontal="center" vertical="center"/>
    </xf>
    <xf numFmtId="0" fontId="36" fillId="23" borderId="5" xfId="125" applyFont="1" applyFill="1" applyBorder="1" applyAlignment="1">
      <alignment horizontal="left" vertical="center"/>
    </xf>
    <xf numFmtId="0" fontId="37" fillId="23" borderId="5" xfId="125" applyFont="1" applyFill="1" applyBorder="1" applyAlignment="1">
      <alignment vertical="center"/>
    </xf>
    <xf numFmtId="0" fontId="34" fillId="23" borderId="6" xfId="125" applyFont="1" applyFill="1" applyBorder="1" applyAlignment="1">
      <alignment vertical="center"/>
    </xf>
    <xf numFmtId="0" fontId="19" fillId="0" borderId="4" xfId="125" applyFont="1" applyBorder="1" applyAlignment="1" applyProtection="1">
      <alignment vertical="top"/>
      <protection hidden="1"/>
    </xf>
    <xf numFmtId="0" fontId="20" fillId="0" borderId="5" xfId="125" applyFont="1" applyBorder="1" applyAlignment="1" applyProtection="1">
      <alignment vertical="top"/>
      <protection hidden="1"/>
    </xf>
    <xf numFmtId="0" fontId="21" fillId="0" borderId="46" xfId="125" applyFont="1" applyBorder="1" applyAlignment="1" applyProtection="1">
      <alignment vertical="top"/>
      <protection hidden="1"/>
    </xf>
    <xf numFmtId="0" fontId="19" fillId="0" borderId="38" xfId="125" applyFont="1" applyBorder="1" applyAlignment="1" applyProtection="1">
      <alignment vertical="top"/>
      <protection hidden="1"/>
    </xf>
    <xf numFmtId="0" fontId="3" fillId="0" borderId="5" xfId="125" applyFont="1" applyBorder="1" applyAlignment="1" applyProtection="1">
      <alignment vertical="top"/>
      <protection hidden="1"/>
    </xf>
    <xf numFmtId="0" fontId="2" fillId="0" borderId="46" xfId="125" applyBorder="1" applyProtection="1">
      <protection hidden="1"/>
    </xf>
    <xf numFmtId="0" fontId="19" fillId="0" borderId="47" xfId="125" applyFont="1" applyBorder="1" applyAlignment="1" applyProtection="1">
      <alignment vertical="top"/>
      <protection hidden="1"/>
    </xf>
    <xf numFmtId="0" fontId="2" fillId="0" borderId="48" xfId="125" applyBorder="1" applyAlignment="1" applyProtection="1">
      <alignment horizontal="center"/>
      <protection locked="0"/>
    </xf>
    <xf numFmtId="0" fontId="33" fillId="23" borderId="24" xfId="125" applyFont="1" applyFill="1" applyBorder="1" applyAlignment="1" applyProtection="1">
      <alignment vertical="center"/>
      <protection hidden="1"/>
    </xf>
    <xf numFmtId="0" fontId="33" fillId="23" borderId="25" xfId="125" applyFont="1" applyFill="1" applyBorder="1" applyAlignment="1" applyProtection="1">
      <alignment vertical="center"/>
      <protection hidden="1"/>
    </xf>
    <xf numFmtId="0" fontId="38" fillId="23" borderId="25" xfId="125" applyFont="1" applyFill="1" applyBorder="1" applyAlignment="1" applyProtection="1">
      <alignment vertical="center"/>
      <protection hidden="1"/>
    </xf>
    <xf numFmtId="0" fontId="38" fillId="23" borderId="17" xfId="125" applyFont="1" applyFill="1" applyBorder="1" applyAlignment="1" applyProtection="1">
      <alignment vertical="center"/>
      <protection hidden="1"/>
    </xf>
    <xf numFmtId="0" fontId="19" fillId="6" borderId="7" xfId="125" applyFont="1" applyFill="1" applyBorder="1" applyAlignment="1" applyProtection="1">
      <alignment vertical="top"/>
      <protection hidden="1"/>
    </xf>
    <xf numFmtId="0" fontId="19" fillId="6" borderId="0" xfId="125" applyFont="1" applyFill="1" applyAlignment="1" applyProtection="1">
      <alignment vertical="top"/>
      <protection hidden="1"/>
    </xf>
    <xf numFmtId="0" fontId="19" fillId="6" borderId="22" xfId="125" applyFont="1" applyFill="1" applyBorder="1" applyAlignment="1" applyProtection="1">
      <alignment vertical="top"/>
      <protection hidden="1"/>
    </xf>
    <xf numFmtId="0" fontId="2" fillId="6" borderId="0" xfId="125" applyFill="1" applyAlignment="1" applyProtection="1">
      <alignment vertical="top"/>
      <protection hidden="1"/>
    </xf>
    <xf numFmtId="0" fontId="2" fillId="6" borderId="8" xfId="125" applyFill="1" applyBorder="1" applyAlignment="1" applyProtection="1">
      <alignment vertical="top"/>
      <protection hidden="1"/>
    </xf>
    <xf numFmtId="0" fontId="2" fillId="6" borderId="13" xfId="125" applyFill="1" applyBorder="1" applyAlignment="1" applyProtection="1">
      <alignment horizontal="left"/>
      <protection locked="0"/>
    </xf>
    <xf numFmtId="0" fontId="19" fillId="6" borderId="18" xfId="125" applyFont="1" applyFill="1" applyBorder="1" applyAlignment="1" applyProtection="1">
      <alignment horizontal="left" vertical="top"/>
      <protection hidden="1"/>
    </xf>
    <xf numFmtId="0" fontId="19" fillId="6" borderId="19" xfId="125" applyFont="1" applyFill="1" applyBorder="1" applyAlignment="1" applyProtection="1">
      <alignment horizontal="left" vertical="top"/>
      <protection hidden="1"/>
    </xf>
    <xf numFmtId="0" fontId="19" fillId="6" borderId="20" xfId="125" applyFont="1" applyFill="1" applyBorder="1" applyAlignment="1" applyProtection="1">
      <alignment horizontal="left" vertical="top"/>
      <protection hidden="1"/>
    </xf>
    <xf numFmtId="0" fontId="24" fillId="6" borderId="19" xfId="125" applyFont="1" applyFill="1" applyBorder="1" applyAlignment="1" applyProtection="1">
      <alignment horizontal="left" vertical="top"/>
      <protection hidden="1"/>
    </xf>
    <xf numFmtId="0" fontId="19" fillId="6" borderId="22" xfId="125" applyFont="1" applyFill="1" applyBorder="1" applyAlignment="1" applyProtection="1">
      <alignment horizontal="left" vertical="top"/>
      <protection hidden="1"/>
    </xf>
    <xf numFmtId="0" fontId="19" fillId="6" borderId="0" xfId="125" applyFont="1" applyFill="1" applyAlignment="1" applyProtection="1">
      <alignment horizontal="left" vertical="top"/>
      <protection hidden="1"/>
    </xf>
    <xf numFmtId="0" fontId="2" fillId="6" borderId="8" xfId="125" applyFill="1" applyBorder="1" applyAlignment="1" applyProtection="1">
      <alignment horizontal="left" vertical="top"/>
      <protection hidden="1"/>
    </xf>
    <xf numFmtId="0" fontId="2" fillId="6" borderId="22" xfId="125" applyFill="1" applyBorder="1" applyAlignment="1" applyProtection="1">
      <alignment horizontal="left"/>
      <protection locked="0"/>
    </xf>
    <xf numFmtId="0" fontId="33" fillId="23" borderId="9" xfId="125" applyFont="1" applyFill="1" applyBorder="1" applyAlignment="1" applyProtection="1">
      <alignment vertical="center"/>
      <protection hidden="1"/>
    </xf>
    <xf numFmtId="0" fontId="33" fillId="23" borderId="10" xfId="125" applyFont="1" applyFill="1" applyBorder="1" applyAlignment="1" applyProtection="1">
      <alignment vertical="center"/>
      <protection hidden="1"/>
    </xf>
    <xf numFmtId="0" fontId="38" fillId="23" borderId="10" xfId="125" applyFont="1" applyFill="1" applyBorder="1" applyAlignment="1" applyProtection="1">
      <alignment vertical="center"/>
      <protection hidden="1"/>
    </xf>
    <xf numFmtId="0" fontId="38" fillId="23" borderId="11" xfId="125" applyFont="1" applyFill="1" applyBorder="1" applyAlignment="1" applyProtection="1">
      <alignment vertical="center"/>
      <protection hidden="1"/>
    </xf>
    <xf numFmtId="0" fontId="2" fillId="0" borderId="10" xfId="125" applyBorder="1" applyProtection="1">
      <protection hidden="1"/>
    </xf>
    <xf numFmtId="0" fontId="18" fillId="22" borderId="7" xfId="125" applyFont="1" applyFill="1" applyBorder="1" applyAlignment="1" applyProtection="1">
      <alignment horizontal="center" vertical="center"/>
      <protection hidden="1"/>
    </xf>
    <xf numFmtId="0" fontId="25" fillId="22" borderId="0" xfId="125" applyFont="1" applyFill="1" applyAlignment="1" applyProtection="1">
      <alignment vertical="center"/>
      <protection hidden="1"/>
    </xf>
    <xf numFmtId="0" fontId="26" fillId="22" borderId="0" xfId="125" applyFont="1" applyFill="1" applyAlignment="1" applyProtection="1">
      <alignment vertical="center"/>
      <protection hidden="1"/>
    </xf>
    <xf numFmtId="0" fontId="26" fillId="22" borderId="8" xfId="125" applyFont="1" applyFill="1" applyBorder="1" applyAlignment="1" applyProtection="1">
      <alignment vertical="center"/>
      <protection hidden="1"/>
    </xf>
    <xf numFmtId="0" fontId="3" fillId="0" borderId="22" xfId="125" applyFont="1" applyBorder="1" applyAlignment="1" applyProtection="1">
      <alignment vertical="top" wrapText="1"/>
      <protection hidden="1"/>
    </xf>
    <xf numFmtId="0" fontId="3" fillId="0" borderId="0" xfId="125" applyFont="1" applyAlignment="1" applyProtection="1">
      <alignment vertical="top" wrapText="1"/>
      <protection hidden="1"/>
    </xf>
    <xf numFmtId="0" fontId="3" fillId="0" borderId="8" xfId="125" applyFont="1" applyBorder="1" applyAlignment="1" applyProtection="1">
      <alignment vertical="top" wrapText="1"/>
      <protection hidden="1"/>
    </xf>
    <xf numFmtId="0" fontId="27" fillId="22" borderId="7" xfId="125" applyFont="1" applyFill="1" applyBorder="1" applyAlignment="1" applyProtection="1">
      <alignment horizontal="center" vertical="center"/>
      <protection hidden="1"/>
    </xf>
    <xf numFmtId="0" fontId="23" fillId="6" borderId="13" xfId="125" applyFont="1" applyFill="1" applyBorder="1" applyAlignment="1" applyProtection="1">
      <alignment horizontal="left" vertical="top"/>
      <protection hidden="1"/>
    </xf>
    <xf numFmtId="0" fontId="23" fillId="6" borderId="23" xfId="125" applyFont="1" applyFill="1" applyBorder="1" applyAlignment="1" applyProtection="1">
      <alignment horizontal="left" vertical="top"/>
      <protection hidden="1"/>
    </xf>
    <xf numFmtId="0" fontId="23" fillId="6" borderId="12" xfId="125" applyFont="1" applyFill="1" applyBorder="1" applyAlignment="1" applyProtection="1">
      <alignment horizontal="left" vertical="top"/>
      <protection hidden="1"/>
    </xf>
    <xf numFmtId="0" fontId="17" fillId="22" borderId="24" xfId="125" applyFont="1" applyFill="1" applyBorder="1" applyAlignment="1" applyProtection="1">
      <alignment vertical="center"/>
      <protection hidden="1"/>
    </xf>
    <xf numFmtId="0" fontId="25" fillId="22" borderId="25" xfId="125" applyFont="1" applyFill="1" applyBorder="1" applyAlignment="1" applyProtection="1">
      <alignment vertical="center"/>
      <protection hidden="1"/>
    </xf>
    <xf numFmtId="0" fontId="26" fillId="22" borderId="25" xfId="125" applyFont="1" applyFill="1" applyBorder="1" applyAlignment="1" applyProtection="1">
      <alignment vertical="center"/>
      <protection hidden="1"/>
    </xf>
    <xf numFmtId="0" fontId="26" fillId="22" borderId="17" xfId="125" applyFont="1" applyFill="1" applyBorder="1" applyAlignment="1" applyProtection="1">
      <alignment vertical="center"/>
      <protection hidden="1"/>
    </xf>
    <xf numFmtId="0" fontId="25" fillId="21" borderId="7" xfId="125" applyFont="1" applyFill="1" applyBorder="1" applyAlignment="1" applyProtection="1">
      <alignment vertical="center"/>
      <protection hidden="1"/>
    </xf>
    <xf numFmtId="0" fontId="25" fillId="21" borderId="0" xfId="125" applyFont="1" applyFill="1" applyAlignment="1" applyProtection="1">
      <alignment vertical="center"/>
      <protection hidden="1"/>
    </xf>
    <xf numFmtId="0" fontId="26" fillId="21" borderId="0" xfId="125" applyFont="1" applyFill="1" applyAlignment="1" applyProtection="1">
      <alignment vertical="center"/>
      <protection hidden="1"/>
    </xf>
    <xf numFmtId="0" fontId="26" fillId="21" borderId="8" xfId="125" applyFont="1" applyFill="1" applyBorder="1" applyAlignment="1" applyProtection="1">
      <alignment vertical="center"/>
      <protection hidden="1"/>
    </xf>
    <xf numFmtId="0" fontId="2" fillId="6" borderId="7" xfId="125" applyFill="1" applyBorder="1" applyAlignment="1" applyProtection="1">
      <alignment vertical="top"/>
      <protection hidden="1"/>
    </xf>
    <xf numFmtId="0" fontId="39" fillId="23" borderId="9" xfId="125" applyFont="1" applyFill="1" applyBorder="1" applyAlignment="1" applyProtection="1">
      <alignment horizontal="centerContinuous" vertical="top"/>
      <protection hidden="1"/>
    </xf>
    <xf numFmtId="0" fontId="40" fillId="23" borderId="10" xfId="125" applyFont="1" applyFill="1" applyBorder="1" applyAlignment="1" applyProtection="1">
      <alignment horizontal="centerContinuous" vertical="top"/>
      <protection hidden="1"/>
    </xf>
    <xf numFmtId="0" fontId="40" fillId="23" borderId="11" xfId="125" applyFont="1" applyFill="1" applyBorder="1" applyAlignment="1" applyProtection="1">
      <alignment horizontal="centerContinuous" vertical="top"/>
      <protection hidden="1"/>
    </xf>
    <xf numFmtId="14" fontId="2" fillId="0" borderId="0" xfId="0" applyNumberFormat="1" applyFont="1" applyProtection="1">
      <protection hidden="1"/>
    </xf>
    <xf numFmtId="177" fontId="4" fillId="0" borderId="0" xfId="72" applyNumberFormat="1" applyAlignment="1">
      <alignment horizontal="center"/>
    </xf>
    <xf numFmtId="0" fontId="62" fillId="0" borderId="0" xfId="72" applyFont="1" applyAlignment="1">
      <alignment horizontal="center"/>
    </xf>
    <xf numFmtId="0" fontId="51" fillId="0" borderId="0" xfId="34" applyNumberFormat="1" applyFont="1" applyFill="1" applyBorder="1" applyAlignment="1" applyProtection="1">
      <alignment vertical="center"/>
    </xf>
    <xf numFmtId="10" fontId="4" fillId="0" borderId="0" xfId="72" applyNumberFormat="1" applyAlignment="1">
      <alignment horizontal="center"/>
    </xf>
    <xf numFmtId="0" fontId="0" fillId="0" borderId="0" xfId="0" applyAlignment="1">
      <alignment horizontal="center"/>
    </xf>
    <xf numFmtId="0" fontId="65" fillId="0" borderId="0" xfId="0" applyFont="1" applyAlignment="1">
      <alignment horizontal="center" wrapText="1"/>
    </xf>
    <xf numFmtId="10" fontId="2" fillId="0" borderId="0" xfId="0" applyNumberFormat="1" applyFont="1"/>
    <xf numFmtId="178" fontId="0" fillId="0" borderId="0" xfId="0" applyNumberFormat="1" applyAlignment="1">
      <alignment horizontal="center"/>
    </xf>
    <xf numFmtId="10" fontId="0" fillId="0" borderId="0" xfId="0" applyNumberFormat="1"/>
    <xf numFmtId="6" fontId="2" fillId="0" borderId="0" xfId="0" applyNumberFormat="1" applyFont="1" applyProtection="1">
      <protection hidden="1"/>
    </xf>
    <xf numFmtId="0" fontId="0" fillId="0" borderId="53" xfId="0" applyBorder="1"/>
    <xf numFmtId="0" fontId="66" fillId="0" borderId="0" xfId="0" applyFont="1" applyAlignment="1">
      <alignment horizontal="center" vertical="center"/>
    </xf>
    <xf numFmtId="0" fontId="67" fillId="0" borderId="0" xfId="0" applyFont="1" applyAlignment="1">
      <alignment horizontal="center" vertical="center"/>
    </xf>
    <xf numFmtId="0" fontId="65" fillId="0" borderId="0" xfId="0" applyFont="1"/>
    <xf numFmtId="6" fontId="0" fillId="0" borderId="0" xfId="0" applyNumberFormat="1"/>
    <xf numFmtId="10" fontId="0" fillId="0" borderId="0" xfId="127" applyNumberFormat="1" applyFont="1"/>
    <xf numFmtId="10" fontId="2" fillId="0" borderId="0" xfId="127" applyNumberFormat="1" applyFont="1" applyAlignment="1">
      <alignment horizontal="center"/>
    </xf>
    <xf numFmtId="10" fontId="2" fillId="0" borderId="0" xfId="127" applyNumberFormat="1" applyFont="1"/>
    <xf numFmtId="10" fontId="65" fillId="0" borderId="0" xfId="127" applyNumberFormat="1" applyFont="1" applyAlignment="1">
      <alignment horizontal="center" wrapText="1"/>
    </xf>
    <xf numFmtId="0" fontId="52" fillId="0" borderId="0" xfId="0" applyFont="1"/>
    <xf numFmtId="0" fontId="68" fillId="0" borderId="0" xfId="0" applyFont="1"/>
    <xf numFmtId="0" fontId="69" fillId="0" borderId="0" xfId="0" quotePrefix="1" applyFont="1" applyProtection="1">
      <protection hidden="1"/>
    </xf>
    <xf numFmtId="0" fontId="61" fillId="0" borderId="0" xfId="0" quotePrefix="1" applyFont="1" applyAlignment="1" applyProtection="1">
      <alignment horizontal="left" indent="2"/>
      <protection hidden="1"/>
    </xf>
    <xf numFmtId="0" fontId="52" fillId="24" borderId="39" xfId="124" applyFont="1" applyFill="1" applyBorder="1" applyAlignment="1" applyProtection="1">
      <alignment horizontal="center" vertical="center"/>
      <protection hidden="1"/>
    </xf>
    <xf numFmtId="0" fontId="52" fillId="24" borderId="40" xfId="124" applyFont="1" applyFill="1" applyBorder="1" applyAlignment="1" applyProtection="1">
      <alignment horizontal="center" vertical="center"/>
      <protection hidden="1"/>
    </xf>
    <xf numFmtId="10" fontId="52" fillId="24" borderId="40" xfId="126" applyNumberFormat="1" applyFont="1" applyFill="1" applyBorder="1" applyAlignment="1" applyProtection="1">
      <alignment horizontal="center" vertical="center"/>
      <protection hidden="1"/>
    </xf>
    <xf numFmtId="176" fontId="52" fillId="24" borderId="40" xfId="124" applyNumberFormat="1" applyFont="1" applyFill="1" applyBorder="1" applyAlignment="1" applyProtection="1">
      <alignment horizontal="center" vertical="center"/>
      <protection hidden="1"/>
    </xf>
    <xf numFmtId="176" fontId="52" fillId="24" borderId="41" xfId="124" applyNumberFormat="1" applyFont="1" applyFill="1" applyBorder="1" applyAlignment="1" applyProtection="1">
      <alignment horizontal="center" vertical="center"/>
      <protection hidden="1"/>
    </xf>
    <xf numFmtId="164" fontId="3" fillId="0" borderId="0" xfId="124" applyNumberFormat="1" applyFont="1" applyAlignment="1" applyProtection="1">
      <alignment horizontal="center" vertical="top"/>
      <protection hidden="1"/>
    </xf>
    <xf numFmtId="0" fontId="54" fillId="0" borderId="0" xfId="0" applyFont="1" applyAlignment="1" applyProtection="1">
      <alignment horizontal="left"/>
      <protection hidden="1"/>
    </xf>
    <xf numFmtId="176" fontId="14" fillId="0" borderId="0" xfId="34" applyNumberFormat="1" applyFont="1" applyFill="1" applyBorder="1" applyAlignment="1" applyProtection="1">
      <alignment horizontal="left" vertical="center"/>
    </xf>
    <xf numFmtId="0" fontId="58" fillId="0" borderId="42" xfId="124" applyFont="1" applyBorder="1" applyAlignment="1" applyProtection="1">
      <alignment horizontal="center" vertical="center" wrapText="1"/>
      <protection hidden="1"/>
    </xf>
    <xf numFmtId="0" fontId="58" fillId="0" borderId="43" xfId="124" applyFont="1" applyBorder="1" applyAlignment="1" applyProtection="1">
      <alignment horizontal="center" vertical="center" wrapText="1"/>
      <protection hidden="1"/>
    </xf>
    <xf numFmtId="0" fontId="58" fillId="0" borderId="44" xfId="124" applyFont="1" applyBorder="1" applyAlignment="1" applyProtection="1">
      <alignment horizontal="center" vertical="center" wrapText="1"/>
      <protection hidden="1"/>
    </xf>
    <xf numFmtId="0" fontId="45" fillId="0" borderId="0" xfId="124" applyFont="1" applyAlignment="1" applyProtection="1">
      <alignment horizontal="center" vertical="center"/>
      <protection hidden="1"/>
    </xf>
    <xf numFmtId="0" fontId="45" fillId="0" borderId="0" xfId="124" applyFont="1" applyAlignment="1" applyProtection="1">
      <alignment horizontal="center" vertical="center" wrapText="1"/>
      <protection hidden="1"/>
    </xf>
    <xf numFmtId="0" fontId="63" fillId="0" borderId="0" xfId="0" applyFont="1" applyAlignment="1" applyProtection="1">
      <alignment horizontal="left"/>
      <protection hidden="1"/>
    </xf>
    <xf numFmtId="10" fontId="52" fillId="24" borderId="40" xfId="99" applyNumberFormat="1" applyFont="1" applyFill="1" applyBorder="1" applyAlignment="1" applyProtection="1">
      <alignment horizontal="center" vertical="center"/>
      <protection hidden="1"/>
    </xf>
    <xf numFmtId="0" fontId="52" fillId="0" borderId="39" xfId="124" applyFont="1" applyBorder="1" applyAlignment="1" applyProtection="1">
      <alignment horizontal="center" vertical="center"/>
      <protection hidden="1"/>
    </xf>
    <xf numFmtId="0" fontId="52" fillId="0" borderId="40" xfId="124" applyFont="1" applyBorder="1" applyAlignment="1" applyProtection="1">
      <alignment horizontal="center" vertical="center"/>
      <protection hidden="1"/>
    </xf>
    <xf numFmtId="10" fontId="52" fillId="0" borderId="40" xfId="99" applyNumberFormat="1" applyFont="1" applyFill="1" applyBorder="1" applyAlignment="1" applyProtection="1">
      <alignment horizontal="center" vertical="center"/>
      <protection hidden="1"/>
    </xf>
    <xf numFmtId="176" fontId="52" fillId="0" borderId="40" xfId="124" applyNumberFormat="1" applyFont="1" applyBorder="1" applyAlignment="1" applyProtection="1">
      <alignment horizontal="center" vertical="center"/>
      <protection hidden="1"/>
    </xf>
    <xf numFmtId="176" fontId="52" fillId="0" borderId="41" xfId="124" applyNumberFormat="1" applyFont="1" applyBorder="1" applyAlignment="1" applyProtection="1">
      <alignment horizontal="center" vertical="center"/>
      <protection hidden="1"/>
    </xf>
    <xf numFmtId="0" fontId="52" fillId="21" borderId="39" xfId="124" applyFont="1" applyFill="1" applyBorder="1" applyAlignment="1" applyProtection="1">
      <alignment horizontal="center" vertical="center"/>
      <protection hidden="1"/>
    </xf>
    <xf numFmtId="0" fontId="52" fillId="21" borderId="40" xfId="124" applyFont="1" applyFill="1" applyBorder="1" applyAlignment="1" applyProtection="1">
      <alignment horizontal="center" vertical="center"/>
      <protection hidden="1"/>
    </xf>
    <xf numFmtId="10" fontId="52" fillId="21" borderId="40" xfId="99" applyNumberFormat="1" applyFont="1" applyFill="1" applyBorder="1" applyAlignment="1" applyProtection="1">
      <alignment horizontal="center" vertical="center"/>
      <protection hidden="1"/>
    </xf>
    <xf numFmtId="176" fontId="52" fillId="21" borderId="40" xfId="124" applyNumberFormat="1" applyFont="1" applyFill="1" applyBorder="1" applyAlignment="1" applyProtection="1">
      <alignment horizontal="center" vertical="center"/>
      <protection hidden="1"/>
    </xf>
    <xf numFmtId="176" fontId="52" fillId="21" borderId="41" xfId="124" applyNumberFormat="1" applyFont="1" applyFill="1" applyBorder="1" applyAlignment="1" applyProtection="1">
      <alignment horizontal="center" vertical="center"/>
      <protection hidden="1"/>
    </xf>
    <xf numFmtId="164" fontId="3" fillId="0" borderId="0" xfId="124" applyNumberFormat="1" applyFont="1" applyAlignment="1" applyProtection="1">
      <alignment horizontal="center" vertical="center"/>
      <protection hidden="1"/>
    </xf>
    <xf numFmtId="0" fontId="27" fillId="0" borderId="0" xfId="0" applyFont="1" applyAlignment="1">
      <alignment horizontal="center" vertical="center" wrapText="1"/>
    </xf>
    <xf numFmtId="14" fontId="2" fillId="0" borderId="52" xfId="95" applyNumberFormat="1" applyFont="1" applyBorder="1" applyAlignment="1" applyProtection="1">
      <alignment horizontal="left" vertical="top"/>
      <protection locked="0"/>
    </xf>
    <xf numFmtId="14" fontId="2" fillId="0" borderId="2" xfId="95" applyNumberFormat="1" applyFont="1" applyBorder="1" applyAlignment="1" applyProtection="1">
      <alignment horizontal="left" vertical="top"/>
      <protection locked="0"/>
    </xf>
    <xf numFmtId="0" fontId="2" fillId="0" borderId="14" xfId="95" applyFont="1" applyBorder="1" applyAlignment="1" applyProtection="1">
      <alignment horizontal="left" vertical="top"/>
      <protection locked="0"/>
    </xf>
    <xf numFmtId="0" fontId="2" fillId="0" borderId="14" xfId="125" applyBorder="1" applyAlignment="1" applyProtection="1">
      <alignment horizontal="left" vertical="top"/>
      <protection locked="0"/>
    </xf>
    <xf numFmtId="0" fontId="2" fillId="0" borderId="15" xfId="125" applyBorder="1" applyAlignment="1" applyProtection="1">
      <alignment horizontal="left" vertical="top"/>
      <protection locked="0"/>
    </xf>
    <xf numFmtId="0" fontId="3" fillId="0" borderId="20" xfId="125" applyFont="1" applyBorder="1" applyAlignment="1" applyProtection="1">
      <alignment horizontal="left" vertical="center" wrapText="1"/>
      <protection hidden="1"/>
    </xf>
    <xf numFmtId="0" fontId="3" fillId="0" borderId="19" xfId="125" applyFont="1" applyBorder="1" applyAlignment="1" applyProtection="1">
      <alignment horizontal="left" vertical="center" wrapText="1"/>
      <protection hidden="1"/>
    </xf>
    <xf numFmtId="0" fontId="3" fillId="0" borderId="28" xfId="125" applyFont="1" applyBorder="1" applyAlignment="1" applyProtection="1">
      <alignment horizontal="left" vertical="center" wrapText="1"/>
      <protection hidden="1"/>
    </xf>
    <xf numFmtId="0" fontId="3" fillId="0" borderId="22" xfId="125" applyFont="1" applyBorder="1" applyAlignment="1" applyProtection="1">
      <alignment horizontal="left" vertical="center" wrapText="1"/>
      <protection hidden="1"/>
    </xf>
    <xf numFmtId="0" fontId="3" fillId="0" borderId="0" xfId="125" applyFont="1" applyAlignment="1" applyProtection="1">
      <alignment horizontal="left" vertical="center" wrapText="1"/>
      <protection hidden="1"/>
    </xf>
    <xf numFmtId="0" fontId="3" fillId="0" borderId="8" xfId="125" applyFont="1" applyBorder="1" applyAlignment="1" applyProtection="1">
      <alignment horizontal="left" vertical="center" wrapText="1"/>
      <protection hidden="1"/>
    </xf>
    <xf numFmtId="0" fontId="23" fillId="6" borderId="22" xfId="125" applyFont="1" applyFill="1" applyBorder="1" applyAlignment="1" applyProtection="1">
      <alignment horizontal="left" vertical="center"/>
      <protection locked="0"/>
    </xf>
    <xf numFmtId="0" fontId="23" fillId="6" borderId="0" xfId="125" applyFont="1" applyFill="1" applyAlignment="1" applyProtection="1">
      <alignment horizontal="left" vertical="center"/>
      <protection locked="0"/>
    </xf>
    <xf numFmtId="0" fontId="23" fillId="6" borderId="8" xfId="125" applyFont="1" applyFill="1" applyBorder="1" applyAlignment="1" applyProtection="1">
      <alignment horizontal="left" vertical="center"/>
      <protection locked="0"/>
    </xf>
    <xf numFmtId="0" fontId="20" fillId="0" borderId="10" xfId="95" applyFont="1" applyBorder="1" applyAlignment="1" applyProtection="1">
      <alignment horizontal="left" vertical="center"/>
      <protection locked="0" hidden="1"/>
    </xf>
    <xf numFmtId="0" fontId="20" fillId="0" borderId="10" xfId="95" applyFont="1" applyBorder="1" applyAlignment="1" applyProtection="1">
      <alignment horizontal="center" vertical="center"/>
      <protection hidden="1"/>
    </xf>
    <xf numFmtId="165" fontId="20" fillId="0" borderId="10" xfId="95" applyNumberFormat="1" applyFont="1" applyBorder="1" applyAlignment="1" applyProtection="1">
      <alignment horizontal="center" vertical="center"/>
      <protection locked="0" hidden="1"/>
    </xf>
    <xf numFmtId="0" fontId="20" fillId="0" borderId="50" xfId="95" applyFont="1" applyBorder="1" applyAlignment="1" applyProtection="1">
      <alignment horizontal="left" vertical="center"/>
      <protection hidden="1"/>
    </xf>
    <xf numFmtId="0" fontId="20" fillId="0" borderId="37" xfId="95" applyFont="1" applyBorder="1" applyAlignment="1" applyProtection="1">
      <alignment horizontal="left" vertical="center"/>
      <protection hidden="1"/>
    </xf>
    <xf numFmtId="0" fontId="2" fillId="0" borderId="32" xfId="125" applyBorder="1" applyAlignment="1" applyProtection="1">
      <alignment horizontal="center"/>
      <protection locked="0"/>
    </xf>
    <xf numFmtId="0" fontId="2" fillId="0" borderId="25" xfId="125" applyBorder="1" applyAlignment="1" applyProtection="1">
      <alignment horizontal="center"/>
      <protection locked="0"/>
    </xf>
    <xf numFmtId="0" fontId="2" fillId="0" borderId="31" xfId="125" applyBorder="1" applyAlignment="1" applyProtection="1">
      <alignment horizontal="center"/>
      <protection locked="0"/>
    </xf>
    <xf numFmtId="0" fontId="2" fillId="6" borderId="24" xfId="125" applyFill="1" applyBorder="1" applyAlignment="1" applyProtection="1">
      <alignment horizontal="left"/>
      <protection locked="0"/>
    </xf>
    <xf numFmtId="0" fontId="2" fillId="6" borderId="25" xfId="125" applyFill="1" applyBorder="1" applyAlignment="1" applyProtection="1">
      <alignment horizontal="left"/>
      <protection locked="0"/>
    </xf>
    <xf numFmtId="0" fontId="2" fillId="6" borderId="31" xfId="125" applyFill="1" applyBorder="1" applyAlignment="1" applyProtection="1">
      <alignment horizontal="left"/>
      <protection locked="0"/>
    </xf>
    <xf numFmtId="0" fontId="2" fillId="6" borderId="22" xfId="125" applyFill="1" applyBorder="1" applyAlignment="1" applyProtection="1">
      <alignment horizontal="left"/>
      <protection locked="0"/>
    </xf>
    <xf numFmtId="0" fontId="2" fillId="6" borderId="0" xfId="125" applyFill="1" applyAlignment="1" applyProtection="1">
      <alignment horizontal="left"/>
      <protection locked="0"/>
    </xf>
    <xf numFmtId="0" fontId="2" fillId="6" borderId="26" xfId="125" applyFill="1" applyBorder="1" applyAlignment="1" applyProtection="1">
      <alignment horizontal="left"/>
      <protection locked="0"/>
    </xf>
    <xf numFmtId="0" fontId="23" fillId="6" borderId="22" xfId="125" applyFont="1" applyFill="1" applyBorder="1" applyAlignment="1" applyProtection="1">
      <alignment horizontal="left"/>
      <protection locked="0"/>
    </xf>
    <xf numFmtId="0" fontId="23" fillId="6" borderId="26" xfId="125" applyFont="1" applyFill="1" applyBorder="1" applyAlignment="1" applyProtection="1">
      <alignment horizontal="left"/>
      <protection locked="0"/>
    </xf>
    <xf numFmtId="49" fontId="2" fillId="6" borderId="22" xfId="125" applyNumberFormat="1" applyFill="1" applyBorder="1" applyAlignment="1" applyProtection="1">
      <alignment horizontal="left"/>
      <protection locked="0"/>
    </xf>
    <xf numFmtId="49" fontId="2" fillId="6" borderId="26" xfId="125" applyNumberFormat="1" applyFill="1" applyBorder="1" applyAlignment="1" applyProtection="1">
      <alignment horizontal="left"/>
      <protection locked="0"/>
    </xf>
    <xf numFmtId="175" fontId="2" fillId="6" borderId="22" xfId="125" applyNumberFormat="1" applyFill="1" applyBorder="1" applyAlignment="1" applyProtection="1">
      <alignment horizontal="left"/>
      <protection locked="0"/>
    </xf>
    <xf numFmtId="175" fontId="2" fillId="6" borderId="8" xfId="125" applyNumberFormat="1" applyFill="1" applyBorder="1" applyAlignment="1" applyProtection="1">
      <alignment horizontal="left"/>
      <protection locked="0"/>
    </xf>
    <xf numFmtId="0" fontId="2" fillId="6" borderId="30" xfId="125" applyFill="1" applyBorder="1" applyAlignment="1" applyProtection="1">
      <alignment horizontal="left"/>
      <protection locked="0"/>
    </xf>
    <xf numFmtId="0" fontId="2" fillId="6" borderId="23" xfId="125" applyFill="1" applyBorder="1" applyAlignment="1" applyProtection="1">
      <alignment horizontal="left"/>
      <protection locked="0"/>
    </xf>
    <xf numFmtId="0" fontId="2" fillId="6" borderId="29" xfId="125" applyFill="1" applyBorder="1" applyAlignment="1" applyProtection="1">
      <alignment horizontal="left"/>
      <protection locked="0"/>
    </xf>
    <xf numFmtId="0" fontId="2" fillId="6" borderId="13" xfId="125" applyFill="1" applyBorder="1" applyAlignment="1" applyProtection="1">
      <alignment horizontal="left"/>
      <protection locked="0"/>
    </xf>
    <xf numFmtId="49" fontId="2" fillId="6" borderId="13" xfId="125" applyNumberFormat="1" applyFill="1" applyBorder="1" applyAlignment="1" applyProtection="1">
      <alignment horizontal="left"/>
      <protection locked="0"/>
    </xf>
    <xf numFmtId="49" fontId="2" fillId="6" borderId="29" xfId="125" applyNumberFormat="1" applyFill="1" applyBorder="1" applyAlignment="1" applyProtection="1">
      <alignment horizontal="left"/>
      <protection locked="0"/>
    </xf>
    <xf numFmtId="175" fontId="2" fillId="6" borderId="13" xfId="125" applyNumberFormat="1" applyFill="1" applyBorder="1" applyAlignment="1" applyProtection="1">
      <alignment horizontal="left"/>
      <protection locked="0"/>
    </xf>
    <xf numFmtId="175" fontId="2" fillId="6" borderId="12" xfId="125" applyNumberFormat="1" applyFill="1" applyBorder="1" applyAlignment="1" applyProtection="1">
      <alignment horizontal="left"/>
      <protection locked="0"/>
    </xf>
    <xf numFmtId="0" fontId="2" fillId="0" borderId="7" xfId="125" applyBorder="1" applyAlignment="1" applyProtection="1">
      <alignment horizontal="center" vertical="center"/>
      <protection locked="0"/>
    </xf>
    <xf numFmtId="0" fontId="2" fillId="0" borderId="26" xfId="125" applyBorder="1" applyAlignment="1" applyProtection="1">
      <alignment horizontal="center" vertical="center"/>
      <protection locked="0"/>
    </xf>
    <xf numFmtId="0" fontId="2" fillId="0" borderId="22" xfId="125" applyBorder="1" applyAlignment="1" applyProtection="1">
      <alignment horizontal="center" vertical="center"/>
      <protection locked="0"/>
    </xf>
    <xf numFmtId="0" fontId="2" fillId="0" borderId="22" xfId="125" applyBorder="1" applyAlignment="1" applyProtection="1">
      <alignment horizontal="center"/>
      <protection locked="0"/>
    </xf>
    <xf numFmtId="0" fontId="2" fillId="0" borderId="26" xfId="125" applyBorder="1" applyAlignment="1" applyProtection="1">
      <alignment horizontal="center"/>
      <protection locked="0"/>
    </xf>
    <xf numFmtId="0" fontId="2" fillId="0" borderId="22" xfId="125" applyBorder="1" applyAlignment="1" applyProtection="1">
      <alignment horizontal="left" vertical="center"/>
      <protection locked="0"/>
    </xf>
    <xf numFmtId="0" fontId="2" fillId="0" borderId="0" xfId="125" applyAlignment="1" applyProtection="1">
      <alignment horizontal="left" vertical="center"/>
      <protection locked="0"/>
    </xf>
    <xf numFmtId="0" fontId="2" fillId="0" borderId="8" xfId="125" applyBorder="1" applyAlignment="1" applyProtection="1">
      <alignment horizontal="left" vertical="center"/>
      <protection locked="0"/>
    </xf>
    <xf numFmtId="0" fontId="19" fillId="0" borderId="38" xfId="125" applyFont="1" applyBorder="1" applyAlignment="1" applyProtection="1">
      <alignment horizontal="center" vertical="top"/>
      <protection hidden="1"/>
    </xf>
    <xf numFmtId="0" fontId="19" fillId="0" borderId="46" xfId="125" applyFont="1" applyBorder="1" applyAlignment="1" applyProtection="1">
      <alignment horizontal="center" vertical="top"/>
      <protection hidden="1"/>
    </xf>
    <xf numFmtId="0" fontId="19" fillId="0" borderId="5" xfId="125" applyFont="1" applyBorder="1" applyAlignment="1" applyProtection="1">
      <alignment horizontal="center" vertical="top"/>
      <protection hidden="1"/>
    </xf>
    <xf numFmtId="14" fontId="2" fillId="0" borderId="24" xfId="125" applyNumberFormat="1" applyBorder="1" applyAlignment="1" applyProtection="1">
      <alignment horizontal="center"/>
      <protection locked="0"/>
    </xf>
    <xf numFmtId="14" fontId="2" fillId="0" borderId="25" xfId="125" applyNumberFormat="1" applyBorder="1" applyAlignment="1" applyProtection="1">
      <alignment horizontal="center"/>
      <protection locked="0"/>
    </xf>
    <xf numFmtId="14" fontId="2" fillId="0" borderId="31" xfId="125" applyNumberFormat="1" applyBorder="1" applyAlignment="1" applyProtection="1">
      <alignment horizontal="center"/>
      <protection locked="0"/>
    </xf>
    <xf numFmtId="0" fontId="19" fillId="0" borderId="18" xfId="125" applyFont="1" applyBorder="1" applyAlignment="1" applyProtection="1">
      <alignment horizontal="center" vertical="center"/>
      <protection hidden="1"/>
    </xf>
    <xf numFmtId="0" fontId="19" fillId="0" borderId="27" xfId="125" applyFont="1" applyBorder="1" applyAlignment="1" applyProtection="1">
      <alignment horizontal="center" vertical="center"/>
      <protection hidden="1"/>
    </xf>
    <xf numFmtId="0" fontId="19" fillId="0" borderId="20" xfId="125" applyFont="1" applyBorder="1" applyAlignment="1" applyProtection="1">
      <alignment horizontal="center" vertical="center"/>
      <protection hidden="1"/>
    </xf>
    <xf numFmtId="0" fontId="19" fillId="0" borderId="19" xfId="125" applyFont="1" applyBorder="1" applyAlignment="1" applyProtection="1">
      <alignment horizontal="center" vertical="center"/>
      <protection hidden="1"/>
    </xf>
    <xf numFmtId="0" fontId="19" fillId="0" borderId="0" xfId="125" applyFont="1" applyAlignment="1" applyProtection="1">
      <alignment horizontal="center" vertical="top"/>
      <protection hidden="1"/>
    </xf>
    <xf numFmtId="0" fontId="19" fillId="0" borderId="20" xfId="125" applyFont="1" applyBorder="1" applyAlignment="1" applyProtection="1">
      <alignment horizontal="left" vertical="top"/>
      <protection hidden="1"/>
    </xf>
    <xf numFmtId="0" fontId="19" fillId="0" borderId="19" xfId="125" applyFont="1" applyBorder="1" applyAlignment="1" applyProtection="1">
      <alignment horizontal="left" vertical="top"/>
      <protection hidden="1"/>
    </xf>
    <xf numFmtId="0" fontId="19" fillId="0" borderId="28" xfId="125" applyFont="1" applyBorder="1" applyAlignment="1" applyProtection="1">
      <alignment horizontal="left" vertical="top"/>
      <protection hidden="1"/>
    </xf>
    <xf numFmtId="14" fontId="2" fillId="0" borderId="30" xfId="125" applyNumberFormat="1" applyBorder="1" applyAlignment="1" applyProtection="1">
      <alignment horizontal="left"/>
      <protection locked="0"/>
    </xf>
    <xf numFmtId="0" fontId="2" fillId="0" borderId="23" xfId="125" applyBorder="1" applyAlignment="1" applyProtection="1">
      <alignment horizontal="left"/>
      <protection locked="0"/>
    </xf>
    <xf numFmtId="0" fontId="2" fillId="0" borderId="29" xfId="125" applyBorder="1" applyAlignment="1" applyProtection="1">
      <alignment horizontal="left"/>
      <protection locked="0"/>
    </xf>
    <xf numFmtId="14" fontId="2" fillId="0" borderId="13" xfId="125" quotePrefix="1" applyNumberFormat="1" applyBorder="1" applyAlignment="1" applyProtection="1">
      <alignment horizontal="left"/>
      <protection locked="0"/>
    </xf>
    <xf numFmtId="14" fontId="2" fillId="0" borderId="23" xfId="125" applyNumberFormat="1" applyBorder="1" applyAlignment="1" applyProtection="1">
      <alignment horizontal="left"/>
      <protection locked="0"/>
    </xf>
    <xf numFmtId="14" fontId="2" fillId="0" borderId="12" xfId="125" applyNumberFormat="1" applyBorder="1" applyAlignment="1" applyProtection="1">
      <alignment horizontal="left"/>
      <protection locked="0"/>
    </xf>
    <xf numFmtId="14" fontId="2" fillId="0" borderId="13" xfId="125" applyNumberFormat="1" applyBorder="1" applyAlignment="1" applyProtection="1">
      <alignment horizontal="left"/>
      <protection locked="0"/>
    </xf>
    <xf numFmtId="0" fontId="2" fillId="0" borderId="12" xfId="125" applyBorder="1" applyAlignment="1" applyProtection="1">
      <alignment horizontal="left"/>
      <protection locked="0"/>
    </xf>
    <xf numFmtId="0" fontId="2" fillId="0" borderId="30" xfId="125" applyBorder="1" applyAlignment="1" applyProtection="1">
      <alignment horizontal="left"/>
      <protection locked="0"/>
    </xf>
    <xf numFmtId="0" fontId="2" fillId="0" borderId="13" xfId="125" applyBorder="1" applyAlignment="1" applyProtection="1">
      <alignment horizontal="left"/>
      <protection locked="0"/>
    </xf>
    <xf numFmtId="0" fontId="23" fillId="0" borderId="7" xfId="125" applyFont="1" applyBorder="1" applyAlignment="1" applyProtection="1">
      <alignment horizontal="left"/>
      <protection locked="0"/>
    </xf>
    <xf numFmtId="0" fontId="23" fillId="0" borderId="0" xfId="125" applyFont="1" applyAlignment="1" applyProtection="1">
      <alignment horizontal="left"/>
      <protection locked="0"/>
    </xf>
    <xf numFmtId="0" fontId="23" fillId="0" borderId="8" xfId="125" applyFont="1" applyBorder="1" applyAlignment="1" applyProtection="1">
      <alignment horizontal="left"/>
      <protection locked="0"/>
    </xf>
    <xf numFmtId="0" fontId="33" fillId="23" borderId="9" xfId="125" applyFont="1" applyFill="1" applyBorder="1" applyAlignment="1" applyProtection="1">
      <alignment horizontal="left" vertical="center"/>
      <protection hidden="1"/>
    </xf>
    <xf numFmtId="0" fontId="33" fillId="23" borderId="10" xfId="125" applyFont="1" applyFill="1" applyBorder="1" applyAlignment="1" applyProtection="1">
      <alignment horizontal="left" vertical="center"/>
      <protection hidden="1"/>
    </xf>
    <xf numFmtId="0" fontId="33" fillId="23" borderId="11" xfId="125" applyFont="1" applyFill="1" applyBorder="1" applyAlignment="1" applyProtection="1">
      <alignment horizontal="left" vertical="center"/>
      <protection hidden="1"/>
    </xf>
    <xf numFmtId="0" fontId="2" fillId="0" borderId="30" xfId="95" applyFont="1" applyBorder="1" applyAlignment="1" applyProtection="1">
      <alignment horizontal="left"/>
      <protection locked="0"/>
    </xf>
    <xf numFmtId="0" fontId="2" fillId="0" borderId="23" xfId="95" applyFont="1" applyBorder="1" applyAlignment="1" applyProtection="1">
      <alignment horizontal="left"/>
      <protection locked="0"/>
    </xf>
    <xf numFmtId="0" fontId="2" fillId="0" borderId="29" xfId="95" applyFont="1" applyBorder="1" applyAlignment="1" applyProtection="1">
      <alignment horizontal="left"/>
      <protection locked="0"/>
    </xf>
    <xf numFmtId="0" fontId="2" fillId="0" borderId="13" xfId="95" applyFont="1" applyBorder="1" applyAlignment="1" applyProtection="1">
      <alignment horizontal="center" vertical="top"/>
      <protection locked="0"/>
    </xf>
    <xf numFmtId="0" fontId="2" fillId="0" borderId="23" xfId="95" applyFont="1" applyBorder="1" applyAlignment="1" applyProtection="1">
      <alignment horizontal="center" vertical="top"/>
      <protection locked="0"/>
    </xf>
    <xf numFmtId="0" fontId="2" fillId="0" borderId="29" xfId="95" applyFont="1" applyBorder="1" applyAlignment="1" applyProtection="1">
      <alignment horizontal="center" vertical="top"/>
      <protection locked="0"/>
    </xf>
    <xf numFmtId="0" fontId="2" fillId="0" borderId="13" xfId="95" applyFont="1" applyBorder="1" applyAlignment="1" applyProtection="1">
      <alignment horizontal="left" vertical="top"/>
      <protection locked="0"/>
    </xf>
    <xf numFmtId="0" fontId="2" fillId="0" borderId="23" xfId="95" applyFont="1" applyBorder="1" applyAlignment="1" applyProtection="1">
      <alignment horizontal="left" vertical="top"/>
      <protection locked="0"/>
    </xf>
    <xf numFmtId="0" fontId="2" fillId="0" borderId="12" xfId="95" applyFont="1" applyBorder="1" applyAlignment="1" applyProtection="1">
      <alignment horizontal="left" vertical="top"/>
      <protection locked="0"/>
    </xf>
    <xf numFmtId="0" fontId="2" fillId="0" borderId="29" xfId="95" applyFont="1" applyBorder="1" applyAlignment="1" applyProtection="1">
      <alignment horizontal="left" vertical="top"/>
      <protection locked="0"/>
    </xf>
    <xf numFmtId="0" fontId="23" fillId="0" borderId="23" xfId="0" applyFont="1" applyBorder="1" applyAlignment="1">
      <alignment horizontal="center"/>
    </xf>
    <xf numFmtId="14" fontId="2" fillId="0" borderId="30" xfId="125" applyNumberFormat="1" applyBorder="1" applyAlignment="1" applyProtection="1">
      <protection locked="0"/>
    </xf>
    <xf numFmtId="0" fontId="2" fillId="0" borderId="23" xfId="125" applyBorder="1" applyAlignment="1" applyProtection="1">
      <protection locked="0"/>
    </xf>
    <xf numFmtId="0" fontId="2" fillId="0" borderId="12" xfId="125" applyBorder="1" applyAlignment="1" applyProtection="1">
      <protection locked="0"/>
    </xf>
  </cellXfs>
  <cellStyles count="12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Actual Date" xfId="13" xr:uid="{00000000-0005-0000-0000-00000C000000}"/>
    <cellStyle name="Border Wht" xfId="14" xr:uid="{00000000-0005-0000-0000-00000D000000}"/>
    <cellStyle name="Comma [0] 2" xfId="15" xr:uid="{00000000-0005-0000-0000-00000E000000}"/>
    <cellStyle name="Comma 10" xfId="16" xr:uid="{00000000-0005-0000-0000-00000F000000}"/>
    <cellStyle name="Comma 11" xfId="17" xr:uid="{00000000-0005-0000-0000-000010000000}"/>
    <cellStyle name="Comma 12" xfId="18" xr:uid="{00000000-0005-0000-0000-000011000000}"/>
    <cellStyle name="Comma 13" xfId="19" xr:uid="{00000000-0005-0000-0000-000012000000}"/>
    <cellStyle name="Comma 14" xfId="20" xr:uid="{00000000-0005-0000-0000-000013000000}"/>
    <cellStyle name="Comma 15" xfId="21" xr:uid="{00000000-0005-0000-0000-000014000000}"/>
    <cellStyle name="Comma 16" xfId="22" xr:uid="{00000000-0005-0000-0000-000015000000}"/>
    <cellStyle name="Comma 17" xfId="23" xr:uid="{00000000-0005-0000-0000-000016000000}"/>
    <cellStyle name="Comma 2" xfId="24" xr:uid="{00000000-0005-0000-0000-000017000000}"/>
    <cellStyle name="Comma 2 2" xfId="25" xr:uid="{00000000-0005-0000-0000-000018000000}"/>
    <cellStyle name="Comma 3" xfId="26" xr:uid="{00000000-0005-0000-0000-000019000000}"/>
    <cellStyle name="Comma 3 2" xfId="27" xr:uid="{00000000-0005-0000-0000-00001A000000}"/>
    <cellStyle name="Comma 4" xfId="28" xr:uid="{00000000-0005-0000-0000-00001B000000}"/>
    <cellStyle name="Comma 5" xfId="29" xr:uid="{00000000-0005-0000-0000-00001C000000}"/>
    <cellStyle name="Comma 6" xfId="30" xr:uid="{00000000-0005-0000-0000-00001D000000}"/>
    <cellStyle name="Comma 7" xfId="31" xr:uid="{00000000-0005-0000-0000-00001E000000}"/>
    <cellStyle name="Comma 8" xfId="32" xr:uid="{00000000-0005-0000-0000-00001F000000}"/>
    <cellStyle name="Comma 9" xfId="33" xr:uid="{00000000-0005-0000-0000-000020000000}"/>
    <cellStyle name="Currency" xfId="34" builtinId="4"/>
    <cellStyle name="Currency [0] 2" xfId="35" xr:uid="{00000000-0005-0000-0000-000022000000}"/>
    <cellStyle name="Currency 10" xfId="36" xr:uid="{00000000-0005-0000-0000-000023000000}"/>
    <cellStyle name="Currency 11" xfId="37" xr:uid="{00000000-0005-0000-0000-000024000000}"/>
    <cellStyle name="Currency 2" xfId="38" xr:uid="{00000000-0005-0000-0000-000025000000}"/>
    <cellStyle name="Currency 2 2" xfId="39" xr:uid="{00000000-0005-0000-0000-000026000000}"/>
    <cellStyle name="Currency 3" xfId="40" xr:uid="{00000000-0005-0000-0000-000027000000}"/>
    <cellStyle name="Currency 4" xfId="41" xr:uid="{00000000-0005-0000-0000-000028000000}"/>
    <cellStyle name="Currency 5" xfId="42" xr:uid="{00000000-0005-0000-0000-000029000000}"/>
    <cellStyle name="Currency 6" xfId="43" xr:uid="{00000000-0005-0000-0000-00002A000000}"/>
    <cellStyle name="Currency 7" xfId="44" xr:uid="{00000000-0005-0000-0000-00002B000000}"/>
    <cellStyle name="Currency 8" xfId="45" xr:uid="{00000000-0005-0000-0000-00002C000000}"/>
    <cellStyle name="Currency 9" xfId="46" xr:uid="{00000000-0005-0000-0000-00002D000000}"/>
    <cellStyle name="Date" xfId="47" xr:uid="{00000000-0005-0000-0000-00002E000000}"/>
    <cellStyle name="Fixed" xfId="48" xr:uid="{00000000-0005-0000-0000-00002F000000}"/>
    <cellStyle name="Grey" xfId="49" xr:uid="{00000000-0005-0000-0000-000030000000}"/>
    <cellStyle name="HEADER" xfId="50" xr:uid="{00000000-0005-0000-0000-000031000000}"/>
    <cellStyle name="Heading1" xfId="51" xr:uid="{00000000-0005-0000-0000-000032000000}"/>
    <cellStyle name="Heading2" xfId="52" xr:uid="{00000000-0005-0000-0000-000033000000}"/>
    <cellStyle name="HIGHLIGHT" xfId="53" xr:uid="{00000000-0005-0000-0000-000034000000}"/>
    <cellStyle name="Hyperlink" xfId="123" builtinId="8"/>
    <cellStyle name="Input [yellow]" xfId="54" xr:uid="{00000000-0005-0000-0000-000036000000}"/>
    <cellStyle name="Input 2" xfId="55" xr:uid="{00000000-0005-0000-0000-000037000000}"/>
    <cellStyle name="Milliers [0]_EDYAN" xfId="56" xr:uid="{00000000-0005-0000-0000-000038000000}"/>
    <cellStyle name="Milliers_EDYAN" xfId="57" xr:uid="{00000000-0005-0000-0000-000039000000}"/>
    <cellStyle name="Monétaire [0]_EDYAN" xfId="58" xr:uid="{00000000-0005-0000-0000-00003A000000}"/>
    <cellStyle name="Monétaire_EDYAN" xfId="59" xr:uid="{00000000-0005-0000-0000-00003B000000}"/>
    <cellStyle name="no dec" xfId="60" xr:uid="{00000000-0005-0000-0000-00003C000000}"/>
    <cellStyle name="Normal" xfId="0" builtinId="0"/>
    <cellStyle name="Normal - Style1" xfId="61" xr:uid="{00000000-0005-0000-0000-00003E000000}"/>
    <cellStyle name="Normal 10" xfId="62" xr:uid="{00000000-0005-0000-0000-00003F000000}"/>
    <cellStyle name="Normal 11" xfId="63" xr:uid="{00000000-0005-0000-0000-000040000000}"/>
    <cellStyle name="Normal 11 2" xfId="125" xr:uid="{00000000-0005-0000-0000-000041000000}"/>
    <cellStyle name="Normal 12" xfId="64" xr:uid="{00000000-0005-0000-0000-000042000000}"/>
    <cellStyle name="Normal 13" xfId="65" xr:uid="{00000000-0005-0000-0000-000043000000}"/>
    <cellStyle name="Normal 14" xfId="66" xr:uid="{00000000-0005-0000-0000-000044000000}"/>
    <cellStyle name="Normal 15" xfId="67" xr:uid="{00000000-0005-0000-0000-000045000000}"/>
    <cellStyle name="Normal 16" xfId="68" xr:uid="{00000000-0005-0000-0000-000046000000}"/>
    <cellStyle name="Normal 17" xfId="69" xr:uid="{00000000-0005-0000-0000-000047000000}"/>
    <cellStyle name="Normal 18" xfId="70" xr:uid="{00000000-0005-0000-0000-000048000000}"/>
    <cellStyle name="Normal 19" xfId="71" xr:uid="{00000000-0005-0000-0000-000049000000}"/>
    <cellStyle name="Normal 2" xfId="72" xr:uid="{00000000-0005-0000-0000-00004A000000}"/>
    <cellStyle name="Normal 2 2" xfId="73" xr:uid="{00000000-0005-0000-0000-00004B000000}"/>
    <cellStyle name="Normal 2 2 2" xfId="74" xr:uid="{00000000-0005-0000-0000-00004C000000}"/>
    <cellStyle name="Normal 2 2 3" xfId="75" xr:uid="{00000000-0005-0000-0000-00004D000000}"/>
    <cellStyle name="Normal 2 2 4" xfId="76" xr:uid="{00000000-0005-0000-0000-00004E000000}"/>
    <cellStyle name="Normal 2 2 5" xfId="77" xr:uid="{00000000-0005-0000-0000-00004F000000}"/>
    <cellStyle name="Normal 2 2 6" xfId="78" xr:uid="{00000000-0005-0000-0000-000050000000}"/>
    <cellStyle name="Normal 2 3" xfId="79" xr:uid="{00000000-0005-0000-0000-000051000000}"/>
    <cellStyle name="Normal 2 4" xfId="124" xr:uid="{00000000-0005-0000-0000-000052000000}"/>
    <cellStyle name="Normal 20" xfId="80" xr:uid="{00000000-0005-0000-0000-000053000000}"/>
    <cellStyle name="Normal 3" xfId="81" xr:uid="{00000000-0005-0000-0000-000054000000}"/>
    <cellStyle name="Normal 3 2" xfId="82" xr:uid="{00000000-0005-0000-0000-000055000000}"/>
    <cellStyle name="Normal 3 3" xfId="83" xr:uid="{00000000-0005-0000-0000-000056000000}"/>
    <cellStyle name="Normal 4" xfId="84" xr:uid="{00000000-0005-0000-0000-000057000000}"/>
    <cellStyle name="Normal 4 2" xfId="85" xr:uid="{00000000-0005-0000-0000-000058000000}"/>
    <cellStyle name="Normal 5" xfId="86" xr:uid="{00000000-0005-0000-0000-000059000000}"/>
    <cellStyle name="Normal 5 2" xfId="87" xr:uid="{00000000-0005-0000-0000-00005A000000}"/>
    <cellStyle name="Normal 6" xfId="88" xr:uid="{00000000-0005-0000-0000-00005B000000}"/>
    <cellStyle name="Normal 6 2" xfId="89" xr:uid="{00000000-0005-0000-0000-00005C000000}"/>
    <cellStyle name="Normal 7" xfId="90" xr:uid="{00000000-0005-0000-0000-00005D000000}"/>
    <cellStyle name="Normal 7 2" xfId="91" xr:uid="{00000000-0005-0000-0000-00005E000000}"/>
    <cellStyle name="Normal 8" xfId="92" xr:uid="{00000000-0005-0000-0000-00005F000000}"/>
    <cellStyle name="Normal 8 2" xfId="93" xr:uid="{00000000-0005-0000-0000-000060000000}"/>
    <cellStyle name="Normal 9" xfId="94" xr:uid="{00000000-0005-0000-0000-000061000000}"/>
    <cellStyle name="Normal_TruServcredit app" xfId="95" xr:uid="{00000000-0005-0000-0000-000062000000}"/>
    <cellStyle name="Note 2" xfId="96" xr:uid="{00000000-0005-0000-0000-000063000000}"/>
    <cellStyle name="Note 3" xfId="97" xr:uid="{00000000-0005-0000-0000-000064000000}"/>
    <cellStyle name="Percent" xfId="127" builtinId="5"/>
    <cellStyle name="Percent [2]" xfId="98" xr:uid="{00000000-0005-0000-0000-000065000000}"/>
    <cellStyle name="Percent 10" xfId="99" xr:uid="{00000000-0005-0000-0000-000066000000}"/>
    <cellStyle name="Percent 10 2" xfId="126" xr:uid="{00000000-0005-0000-0000-000067000000}"/>
    <cellStyle name="Percent 11" xfId="100" xr:uid="{00000000-0005-0000-0000-000068000000}"/>
    <cellStyle name="Percent 12" xfId="101" xr:uid="{00000000-0005-0000-0000-000069000000}"/>
    <cellStyle name="Percent 13" xfId="102" xr:uid="{00000000-0005-0000-0000-00006A000000}"/>
    <cellStyle name="Percent 14" xfId="103" xr:uid="{00000000-0005-0000-0000-00006B000000}"/>
    <cellStyle name="Percent 15" xfId="104" xr:uid="{00000000-0005-0000-0000-00006C000000}"/>
    <cellStyle name="Percent 2" xfId="105" xr:uid="{00000000-0005-0000-0000-00006D000000}"/>
    <cellStyle name="Percent 2 2" xfId="106" xr:uid="{00000000-0005-0000-0000-00006E000000}"/>
    <cellStyle name="Percent 2 2 2" xfId="107" xr:uid="{00000000-0005-0000-0000-00006F000000}"/>
    <cellStyle name="Percent 2 3" xfId="108" xr:uid="{00000000-0005-0000-0000-000070000000}"/>
    <cellStyle name="Percent 3" xfId="109" xr:uid="{00000000-0005-0000-0000-000071000000}"/>
    <cellStyle name="Percent 3 2" xfId="110" xr:uid="{00000000-0005-0000-0000-000072000000}"/>
    <cellStyle name="Percent 4" xfId="111" xr:uid="{00000000-0005-0000-0000-000073000000}"/>
    <cellStyle name="Percent 4 2" xfId="112" xr:uid="{00000000-0005-0000-0000-000074000000}"/>
    <cellStyle name="Percent 5" xfId="113" xr:uid="{00000000-0005-0000-0000-000075000000}"/>
    <cellStyle name="Percent 6" xfId="114" xr:uid="{00000000-0005-0000-0000-000076000000}"/>
    <cellStyle name="Percent 7" xfId="115" xr:uid="{00000000-0005-0000-0000-000077000000}"/>
    <cellStyle name="Percent 8" xfId="116" xr:uid="{00000000-0005-0000-0000-000078000000}"/>
    <cellStyle name="Percent 9" xfId="117" xr:uid="{00000000-0005-0000-0000-000079000000}"/>
    <cellStyle name="Style 1" xfId="118" xr:uid="{00000000-0005-0000-0000-00007A000000}"/>
    <cellStyle name="Total 2" xfId="119" xr:uid="{00000000-0005-0000-0000-00007B000000}"/>
    <cellStyle name="Unprot" xfId="120" xr:uid="{00000000-0005-0000-0000-00007C000000}"/>
    <cellStyle name="Unprot$" xfId="121" xr:uid="{00000000-0005-0000-0000-00007D000000}"/>
    <cellStyle name="Unprotect" xfId="122" xr:uid="{00000000-0005-0000-0000-00007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6D4E8"/>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F3F3F3"/>
      <rgbColor rgb="00E4EAF4"/>
      <rgbColor rgb="00CCFFCC"/>
      <rgbColor rgb="00FFFF99"/>
      <rgbColor rgb="00D9D9D9"/>
      <rgbColor rgb="00FF99CC"/>
      <rgbColor rgb="00969696"/>
      <rgbColor rgb="00FFCC99"/>
      <rgbColor rgb="003366FF"/>
      <rgbColor rgb="0033CCCC"/>
      <rgbColor rgb="0099CC00"/>
      <rgbColor rgb="00FFCC00"/>
      <rgbColor rgb="00FF9900"/>
      <rgbColor rgb="00FF6600"/>
      <rgbColor rgb="003B5E91"/>
      <rgbColor rgb="00969696"/>
      <rgbColor rgb="00003366"/>
      <rgbColor rgb="00339966"/>
      <rgbColor rgb="00003300"/>
      <rgbColor rgb="00333300"/>
      <rgbColor rgb="00993300"/>
      <rgbColor rgb="00ECECEC"/>
      <rgbColor rgb="003B5E91"/>
      <rgbColor rgb="00333333"/>
    </indexedColors>
    <mruColors>
      <color rgb="FF084C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333375</xdr:colOff>
      <xdr:row>1</xdr:row>
      <xdr:rowOff>209549</xdr:rowOff>
    </xdr:from>
    <xdr:to>
      <xdr:col>2</xdr:col>
      <xdr:colOff>2748915</xdr:colOff>
      <xdr:row>3</xdr:row>
      <xdr:rowOff>123824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9775" y="371474"/>
          <a:ext cx="2415540" cy="466725"/>
        </a:xfrm>
        <a:prstGeom prst="rect">
          <a:avLst/>
        </a:prstGeom>
      </xdr:spPr>
    </xdr:pic>
    <xdr:clientData/>
  </xdr:twoCellAnchor>
  <xdr:twoCellAnchor editAs="oneCell">
    <xdr:from>
      <xdr:col>2</xdr:col>
      <xdr:colOff>2507455</xdr:colOff>
      <xdr:row>28</xdr:row>
      <xdr:rowOff>27430</xdr:rowOff>
    </xdr:from>
    <xdr:to>
      <xdr:col>3</xdr:col>
      <xdr:colOff>569117</xdr:colOff>
      <xdr:row>31</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83855" y="5980555"/>
          <a:ext cx="2043112" cy="467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26</xdr:row>
      <xdr:rowOff>361950</xdr:rowOff>
    </xdr:from>
    <xdr:to>
      <xdr:col>3</xdr:col>
      <xdr:colOff>590550</xdr:colOff>
      <xdr:row>27</xdr:row>
      <xdr:rowOff>133350</xdr:rowOff>
    </xdr:to>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76225" y="5619750"/>
          <a:ext cx="5972175" cy="304800"/>
        </a:xfrm>
        <a:prstGeom prst="roundRect">
          <a:avLst/>
        </a:prstGeom>
        <a:solidFill>
          <a:srgbClr val="084C8C"/>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GREATAMERICA</a:t>
          </a:r>
          <a:r>
            <a:rPr lang="en-US" sz="1100" b="1" baseline="0"/>
            <a:t> </a:t>
          </a:r>
          <a:r>
            <a:rPr lang="en-US" sz="1100" b="1"/>
            <a:t>CONTACT INFORMATION</a:t>
          </a:r>
          <a:endParaRPr lang="en-US" sz="1100" b="1" baseline="0"/>
        </a:p>
        <a:p>
          <a:pPr algn="l"/>
          <a:endParaRPr lang="en-US" sz="1100"/>
        </a:p>
      </xdr:txBody>
    </xdr:sp>
    <xdr:clientData/>
  </xdr:twoCellAnchor>
  <xdr:twoCellAnchor>
    <xdr:from>
      <xdr:col>1</xdr:col>
      <xdr:colOff>0</xdr:colOff>
      <xdr:row>5</xdr:row>
      <xdr:rowOff>0</xdr:rowOff>
    </xdr:from>
    <xdr:to>
      <xdr:col>3</xdr:col>
      <xdr:colOff>552450</xdr:colOff>
      <xdr:row>6</xdr:row>
      <xdr:rowOff>95250</xdr:rowOff>
    </xdr:to>
    <xdr:sp macro="" textlink="">
      <xdr:nvSpPr>
        <xdr:cNvPr id="5" name="Rounded Rectangle 4">
          <a:extLst>
            <a:ext uri="{FF2B5EF4-FFF2-40B4-BE49-F238E27FC236}">
              <a16:creationId xmlns:a16="http://schemas.microsoft.com/office/drawing/2014/main" id="{00000000-0008-0000-0000-000005000000}"/>
            </a:ext>
          </a:extLst>
        </xdr:cNvPr>
        <xdr:cNvSpPr/>
      </xdr:nvSpPr>
      <xdr:spPr>
        <a:xfrm>
          <a:off x="609600" y="809625"/>
          <a:ext cx="5972175" cy="257175"/>
        </a:xfrm>
        <a:prstGeom prst="roundRect">
          <a:avLst/>
        </a:prstGeom>
        <a:solidFill>
          <a:srgbClr val="084C8C"/>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FINANCE</a:t>
          </a:r>
          <a:r>
            <a:rPr lang="en-US" sz="1100" b="1" baseline="0"/>
            <a:t> QUOTE INPUTS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154780</xdr:colOff>
      <xdr:row>35</xdr:row>
      <xdr:rowOff>36955</xdr:rowOff>
    </xdr:from>
    <xdr:to>
      <xdr:col>6</xdr:col>
      <xdr:colOff>1083467</xdr:colOff>
      <xdr:row>38</xdr:row>
      <xdr:rowOff>133350</xdr:rowOff>
    </xdr:to>
    <xdr:pic>
      <xdr:nvPicPr>
        <xdr:cNvPr id="2" name="Picture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2030" y="9571480"/>
          <a:ext cx="2043112" cy="515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34</xdr:row>
      <xdr:rowOff>47625</xdr:rowOff>
    </xdr:from>
    <xdr:to>
      <xdr:col>6</xdr:col>
      <xdr:colOff>1071562</xdr:colOff>
      <xdr:row>35</xdr:row>
      <xdr:rowOff>2380</xdr:rowOff>
    </xdr:to>
    <xdr:sp macro="" textlink="">
      <xdr:nvSpPr>
        <xdr:cNvPr id="3" name="Rounded Rectangle 2">
          <a:extLst>
            <a:ext uri="{FF2B5EF4-FFF2-40B4-BE49-F238E27FC236}">
              <a16:creationId xmlns:a16="http://schemas.microsoft.com/office/drawing/2014/main" id="{00000000-0008-0000-0100-000003000000}"/>
            </a:ext>
          </a:extLst>
        </xdr:cNvPr>
        <xdr:cNvSpPr/>
      </xdr:nvSpPr>
      <xdr:spPr>
        <a:xfrm>
          <a:off x="257175" y="9334500"/>
          <a:ext cx="6596062" cy="202405"/>
        </a:xfrm>
        <a:prstGeom prst="roundRect">
          <a:avLst/>
        </a:prstGeom>
        <a:solidFill>
          <a:schemeClr val="accent1">
            <a:lumMod val="50000"/>
          </a:schemeClr>
        </a:solidFill>
        <a:effectLst>
          <a:outerShdw blurRad="50800" dist="38100" dir="2700000" algn="tl"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GREATAMERICA</a:t>
          </a:r>
          <a:r>
            <a:rPr lang="en-US" sz="1100" b="1" baseline="0"/>
            <a:t> </a:t>
          </a:r>
          <a:r>
            <a:rPr lang="en-US" sz="1100" b="1"/>
            <a:t>CONTACT INFORMATION</a:t>
          </a:r>
          <a:endParaRPr lang="en-US" sz="1100" b="1" baseline="0"/>
        </a:p>
        <a:p>
          <a:pPr algn="l"/>
          <a:endParaRPr lang="en-US" sz="1100"/>
        </a:p>
      </xdr:txBody>
    </xdr:sp>
    <xdr:clientData/>
  </xdr:twoCellAnchor>
  <xdr:twoCellAnchor editAs="oneCell">
    <xdr:from>
      <xdr:col>4</xdr:col>
      <xdr:colOff>881061</xdr:colOff>
      <xdr:row>1</xdr:row>
      <xdr:rowOff>57151</xdr:rowOff>
    </xdr:from>
    <xdr:to>
      <xdr:col>6</xdr:col>
      <xdr:colOff>1062036</xdr:colOff>
      <xdr:row>2</xdr:row>
      <xdr:rowOff>111715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3886" y="390526"/>
          <a:ext cx="2409825" cy="416514"/>
        </a:xfrm>
        <a:prstGeom prst="rect">
          <a:avLst/>
        </a:prstGeom>
      </xdr:spPr>
    </xdr:pic>
    <xdr:clientData/>
  </xdr:twoCellAnchor>
  <xdr:twoCellAnchor>
    <xdr:from>
      <xdr:col>1</xdr:col>
      <xdr:colOff>38099</xdr:colOff>
      <xdr:row>17</xdr:row>
      <xdr:rowOff>0</xdr:rowOff>
    </xdr:from>
    <xdr:to>
      <xdr:col>6</xdr:col>
      <xdr:colOff>1095375</xdr:colOff>
      <xdr:row>18</xdr:row>
      <xdr:rowOff>114300</xdr:rowOff>
    </xdr:to>
    <xdr:sp macro="" textlink="">
      <xdr:nvSpPr>
        <xdr:cNvPr id="5" name="Rounded Rectangle 4">
          <a:extLst>
            <a:ext uri="{FF2B5EF4-FFF2-40B4-BE49-F238E27FC236}">
              <a16:creationId xmlns:a16="http://schemas.microsoft.com/office/drawing/2014/main" id="{00000000-0008-0000-0100-000005000000}"/>
            </a:ext>
          </a:extLst>
        </xdr:cNvPr>
        <xdr:cNvSpPr/>
      </xdr:nvSpPr>
      <xdr:spPr>
        <a:xfrm>
          <a:off x="247649" y="4905375"/>
          <a:ext cx="6629401" cy="419100"/>
        </a:xfrm>
        <a:prstGeom prst="roundRect">
          <a:avLst/>
        </a:prstGeom>
        <a:solidFill>
          <a:schemeClr val="accent1">
            <a:lumMod val="50000"/>
          </a:schemeClr>
        </a:solidFill>
        <a:effectLst>
          <a:outerShdw blurRad="50800" dist="38100" dir="2700000" algn="tl"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800" b="1" baseline="0"/>
            <a:t>FINANCING OPTIONS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173830</xdr:colOff>
      <xdr:row>36</xdr:row>
      <xdr:rowOff>8380</xdr:rowOff>
    </xdr:from>
    <xdr:to>
      <xdr:col>6</xdr:col>
      <xdr:colOff>1102517</xdr:colOff>
      <xdr:row>39</xdr:row>
      <xdr:rowOff>0</xdr:rowOff>
    </xdr:to>
    <xdr:pic>
      <xdr:nvPicPr>
        <xdr:cNvPr id="2" name="Picture 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1080" y="9600055"/>
          <a:ext cx="2043112" cy="515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34</xdr:row>
      <xdr:rowOff>47625</xdr:rowOff>
    </xdr:from>
    <xdr:to>
      <xdr:col>6</xdr:col>
      <xdr:colOff>1071562</xdr:colOff>
      <xdr:row>35</xdr:row>
      <xdr:rowOff>2380</xdr:rowOff>
    </xdr:to>
    <xdr:sp macro="" textlink="">
      <xdr:nvSpPr>
        <xdr:cNvPr id="3" name="Rounded Rectangle 2">
          <a:extLst>
            <a:ext uri="{FF2B5EF4-FFF2-40B4-BE49-F238E27FC236}">
              <a16:creationId xmlns:a16="http://schemas.microsoft.com/office/drawing/2014/main" id="{00000000-0008-0000-0200-000003000000}"/>
            </a:ext>
          </a:extLst>
        </xdr:cNvPr>
        <xdr:cNvSpPr/>
      </xdr:nvSpPr>
      <xdr:spPr>
        <a:xfrm>
          <a:off x="257175" y="9334500"/>
          <a:ext cx="6596062" cy="202405"/>
        </a:xfrm>
        <a:prstGeom prst="roundRect">
          <a:avLst/>
        </a:prstGeom>
        <a:solidFill>
          <a:schemeClr val="accent1">
            <a:lumMod val="50000"/>
          </a:schemeClr>
        </a:solidFill>
        <a:effectLst>
          <a:outerShdw blurRad="50800" dist="38100" dir="2700000" algn="tl"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GREATAMERICA</a:t>
          </a:r>
          <a:r>
            <a:rPr lang="en-US" sz="1100" b="1" baseline="0"/>
            <a:t>  </a:t>
          </a:r>
          <a:r>
            <a:rPr lang="en-US" sz="1100" b="1"/>
            <a:t>CONTACT INFORMATION</a:t>
          </a:r>
          <a:endParaRPr lang="en-US" sz="1100" b="1" baseline="0"/>
        </a:p>
        <a:p>
          <a:pPr algn="l"/>
          <a:endParaRPr lang="en-US" sz="1100"/>
        </a:p>
      </xdr:txBody>
    </xdr:sp>
    <xdr:clientData/>
  </xdr:twoCellAnchor>
  <xdr:twoCellAnchor editAs="oneCell">
    <xdr:from>
      <xdr:col>4</xdr:col>
      <xdr:colOff>881061</xdr:colOff>
      <xdr:row>1</xdr:row>
      <xdr:rowOff>57151</xdr:rowOff>
    </xdr:from>
    <xdr:to>
      <xdr:col>6</xdr:col>
      <xdr:colOff>1062036</xdr:colOff>
      <xdr:row>2</xdr:row>
      <xdr:rowOff>111715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3886" y="390526"/>
          <a:ext cx="2409825" cy="416514"/>
        </a:xfrm>
        <a:prstGeom prst="rect">
          <a:avLst/>
        </a:prstGeom>
      </xdr:spPr>
    </xdr:pic>
    <xdr:clientData/>
  </xdr:twoCellAnchor>
  <xdr:twoCellAnchor>
    <xdr:from>
      <xdr:col>1</xdr:col>
      <xdr:colOff>38099</xdr:colOff>
      <xdr:row>17</xdr:row>
      <xdr:rowOff>0</xdr:rowOff>
    </xdr:from>
    <xdr:to>
      <xdr:col>6</xdr:col>
      <xdr:colOff>1095375</xdr:colOff>
      <xdr:row>18</xdr:row>
      <xdr:rowOff>114300</xdr:rowOff>
    </xdr:to>
    <xdr:sp macro="" textlink="">
      <xdr:nvSpPr>
        <xdr:cNvPr id="5" name="Rounded Rectangle 4">
          <a:extLst>
            <a:ext uri="{FF2B5EF4-FFF2-40B4-BE49-F238E27FC236}">
              <a16:creationId xmlns:a16="http://schemas.microsoft.com/office/drawing/2014/main" id="{00000000-0008-0000-0200-000005000000}"/>
            </a:ext>
          </a:extLst>
        </xdr:cNvPr>
        <xdr:cNvSpPr/>
      </xdr:nvSpPr>
      <xdr:spPr>
        <a:xfrm>
          <a:off x="247649" y="4905375"/>
          <a:ext cx="6629401" cy="419100"/>
        </a:xfrm>
        <a:prstGeom prst="roundRect">
          <a:avLst/>
        </a:prstGeom>
        <a:solidFill>
          <a:schemeClr val="accent1">
            <a:lumMod val="50000"/>
          </a:schemeClr>
        </a:solidFill>
        <a:effectLst>
          <a:outerShdw blurRad="50800" dist="38100" dir="2700000" algn="tl"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800" b="1" baseline="0"/>
            <a:t>FINANCING OPTIONS</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116680</xdr:colOff>
      <xdr:row>42</xdr:row>
      <xdr:rowOff>113155</xdr:rowOff>
    </xdr:from>
    <xdr:to>
      <xdr:col>6</xdr:col>
      <xdr:colOff>1062512</xdr:colOff>
      <xdr:row>45</xdr:row>
      <xdr:rowOff>110490</xdr:rowOff>
    </xdr:to>
    <xdr:pic>
      <xdr:nvPicPr>
        <xdr:cNvPr id="2" name="Picture 2">
          <a:extLst>
            <a:ext uri="{FF2B5EF4-FFF2-40B4-BE49-F238E27FC236}">
              <a16:creationId xmlns:a16="http://schemas.microsoft.com/office/drawing/2014/main" id="{35B5EE43-E5BF-495B-A6E9-5EE561DF08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0620" y="8944735"/>
          <a:ext cx="2058352" cy="545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41</xdr:row>
      <xdr:rowOff>47625</xdr:rowOff>
    </xdr:from>
    <xdr:to>
      <xdr:col>6</xdr:col>
      <xdr:colOff>1071562</xdr:colOff>
      <xdr:row>42</xdr:row>
      <xdr:rowOff>2380</xdr:rowOff>
    </xdr:to>
    <xdr:sp macro="" textlink="">
      <xdr:nvSpPr>
        <xdr:cNvPr id="3" name="Rounded Rectangle 3">
          <a:extLst>
            <a:ext uri="{FF2B5EF4-FFF2-40B4-BE49-F238E27FC236}">
              <a16:creationId xmlns:a16="http://schemas.microsoft.com/office/drawing/2014/main" id="{55CD3165-9DC1-42B4-BD7F-F134C40AB689}"/>
            </a:ext>
          </a:extLst>
        </xdr:cNvPr>
        <xdr:cNvSpPr/>
      </xdr:nvSpPr>
      <xdr:spPr>
        <a:xfrm>
          <a:off x="257175" y="9610725"/>
          <a:ext cx="6596062" cy="202405"/>
        </a:xfrm>
        <a:prstGeom prst="roundRect">
          <a:avLst/>
        </a:prstGeom>
        <a:solidFill>
          <a:srgbClr val="084C8C"/>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GREATAMERICA</a:t>
          </a:r>
          <a:r>
            <a:rPr lang="en-US" sz="1100" b="1" baseline="0"/>
            <a:t> </a:t>
          </a:r>
          <a:r>
            <a:rPr lang="en-US" sz="1100" b="1"/>
            <a:t>CONTACT INFORMATION</a:t>
          </a:r>
          <a:endParaRPr lang="en-US" sz="1100" b="1" baseline="0"/>
        </a:p>
        <a:p>
          <a:pPr algn="l"/>
          <a:endParaRPr lang="en-US" sz="1100"/>
        </a:p>
      </xdr:txBody>
    </xdr:sp>
    <xdr:clientData/>
  </xdr:twoCellAnchor>
  <xdr:twoCellAnchor editAs="oneCell">
    <xdr:from>
      <xdr:col>4</xdr:col>
      <xdr:colOff>881061</xdr:colOff>
      <xdr:row>1</xdr:row>
      <xdr:rowOff>9526</xdr:rowOff>
    </xdr:from>
    <xdr:to>
      <xdr:col>6</xdr:col>
      <xdr:colOff>1063941</xdr:colOff>
      <xdr:row>2</xdr:row>
      <xdr:rowOff>117430</xdr:rowOff>
    </xdr:to>
    <xdr:pic>
      <xdr:nvPicPr>
        <xdr:cNvPr id="4" name="Picture 3">
          <a:extLst>
            <a:ext uri="{FF2B5EF4-FFF2-40B4-BE49-F238E27FC236}">
              <a16:creationId xmlns:a16="http://schemas.microsoft.com/office/drawing/2014/main" id="{0D5367EA-A1C6-4D8B-A0C3-C8D4C98629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3886" y="342901"/>
          <a:ext cx="2409825" cy="416514"/>
        </a:xfrm>
        <a:prstGeom prst="rect">
          <a:avLst/>
        </a:prstGeom>
      </xdr:spPr>
    </xdr:pic>
    <xdr:clientData/>
  </xdr:twoCellAnchor>
  <xdr:twoCellAnchor>
    <xdr:from>
      <xdr:col>1</xdr:col>
      <xdr:colOff>38099</xdr:colOff>
      <xdr:row>17</xdr:row>
      <xdr:rowOff>0</xdr:rowOff>
    </xdr:from>
    <xdr:to>
      <xdr:col>6</xdr:col>
      <xdr:colOff>1095375</xdr:colOff>
      <xdr:row>18</xdr:row>
      <xdr:rowOff>114300</xdr:rowOff>
    </xdr:to>
    <xdr:sp macro="" textlink="">
      <xdr:nvSpPr>
        <xdr:cNvPr id="5" name="Rounded Rectangle 8">
          <a:extLst>
            <a:ext uri="{FF2B5EF4-FFF2-40B4-BE49-F238E27FC236}">
              <a16:creationId xmlns:a16="http://schemas.microsoft.com/office/drawing/2014/main" id="{7F69F770-EFF4-49D2-A300-CF1236477CD0}"/>
            </a:ext>
          </a:extLst>
        </xdr:cNvPr>
        <xdr:cNvSpPr/>
      </xdr:nvSpPr>
      <xdr:spPr>
        <a:xfrm>
          <a:off x="247649" y="4905375"/>
          <a:ext cx="6629401" cy="419100"/>
        </a:xfrm>
        <a:prstGeom prst="roundRect">
          <a:avLst/>
        </a:prstGeom>
        <a:solidFill>
          <a:srgbClr val="084C8C"/>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800" b="1" baseline="0"/>
            <a:t>FINANCING OPTIONS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128221</xdr:colOff>
      <xdr:row>0</xdr:row>
      <xdr:rowOff>227135</xdr:rowOff>
    </xdr:from>
    <xdr:to>
      <xdr:col>13</xdr:col>
      <xdr:colOff>197617</xdr:colOff>
      <xdr:row>1</xdr:row>
      <xdr:rowOff>260106</xdr:rowOff>
    </xdr:to>
    <xdr:sp macro="" textlink="">
      <xdr:nvSpPr>
        <xdr:cNvPr id="2" name="Text Box 1">
          <a:extLst>
            <a:ext uri="{FF2B5EF4-FFF2-40B4-BE49-F238E27FC236}">
              <a16:creationId xmlns:a16="http://schemas.microsoft.com/office/drawing/2014/main" id="{5E6AEBB2-8569-4B69-9688-0AFB41B13BC8}"/>
            </a:ext>
          </a:extLst>
        </xdr:cNvPr>
        <xdr:cNvSpPr txBox="1">
          <a:spLocks noChangeArrowheads="1"/>
        </xdr:cNvSpPr>
      </xdr:nvSpPr>
      <xdr:spPr bwMode="auto">
        <a:xfrm>
          <a:off x="2042746" y="227135"/>
          <a:ext cx="2355396" cy="594946"/>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US" sz="1200" b="1" i="0" strike="noStrike">
              <a:solidFill>
                <a:srgbClr val="000000"/>
              </a:solidFill>
              <a:latin typeface="Arial"/>
              <a:ea typeface="Arial"/>
              <a:cs typeface="Arial"/>
            </a:rPr>
            <a:t>AGRICULTURE</a:t>
          </a:r>
        </a:p>
        <a:p>
          <a:pPr algn="ctr" rtl="0">
            <a:defRPr sz="1000"/>
          </a:pPr>
          <a:r>
            <a:rPr lang="en-US" sz="1200" b="1" i="0" strike="noStrike">
              <a:solidFill>
                <a:srgbClr val="000000"/>
              </a:solidFill>
              <a:latin typeface="Arial"/>
              <a:ea typeface="Arial"/>
              <a:cs typeface="Arial"/>
            </a:rPr>
            <a:t>CREDIT APPLICATION</a:t>
          </a:r>
          <a:endParaRPr lang="en-US" sz="1400" b="1" i="0" strike="noStrike">
            <a:solidFill>
              <a:srgbClr val="000000"/>
            </a:solidFill>
            <a:latin typeface="Arial"/>
            <a:ea typeface="Arial"/>
            <a:cs typeface="Arial"/>
          </a:endParaRPr>
        </a:p>
        <a:p>
          <a:pPr algn="ctr" rtl="0">
            <a:defRPr sz="1000"/>
          </a:pPr>
          <a:r>
            <a:rPr lang="en-US" sz="900" b="1" i="0" strike="noStrike">
              <a:solidFill>
                <a:srgbClr val="000000"/>
              </a:solidFill>
              <a:latin typeface="Arial"/>
              <a:ea typeface="Arial"/>
              <a:cs typeface="Arial"/>
            </a:rPr>
            <a:t>GreatAmerica Financial Services Corp.</a:t>
          </a:r>
          <a:endParaRPr lang="en-US" sz="900" b="0" i="0" strike="noStrike">
            <a:solidFill>
              <a:srgbClr val="000000"/>
            </a:solidFill>
            <a:latin typeface="Arial"/>
            <a:ea typeface="Arial"/>
            <a:cs typeface="Arial"/>
          </a:endParaRPr>
        </a:p>
      </xdr:txBody>
    </xdr:sp>
    <xdr:clientData/>
  </xdr:twoCellAnchor>
  <xdr:twoCellAnchor>
    <xdr:from>
      <xdr:col>1</xdr:col>
      <xdr:colOff>57150</xdr:colOff>
      <xdr:row>45</xdr:row>
      <xdr:rowOff>47625</xdr:rowOff>
    </xdr:from>
    <xdr:to>
      <xdr:col>17</xdr:col>
      <xdr:colOff>762000</xdr:colOff>
      <xdr:row>48</xdr:row>
      <xdr:rowOff>80596</xdr:rowOff>
    </xdr:to>
    <xdr:sp macro="" textlink="">
      <xdr:nvSpPr>
        <xdr:cNvPr id="3" name="Text Box 2">
          <a:extLst>
            <a:ext uri="{FF2B5EF4-FFF2-40B4-BE49-F238E27FC236}">
              <a16:creationId xmlns:a16="http://schemas.microsoft.com/office/drawing/2014/main" id="{AE1B4A77-ACCA-4173-8B17-88A0202F6BB2}"/>
            </a:ext>
          </a:extLst>
        </xdr:cNvPr>
        <xdr:cNvSpPr txBox="1">
          <a:spLocks noChangeArrowheads="1"/>
        </xdr:cNvSpPr>
      </xdr:nvSpPr>
      <xdr:spPr bwMode="auto">
        <a:xfrm>
          <a:off x="219075" y="8572500"/>
          <a:ext cx="6429375" cy="652096"/>
        </a:xfrm>
        <a:prstGeom prst="rect">
          <a:avLst/>
        </a:prstGeom>
        <a:solidFill>
          <a:srgbClr val="FFFFFF"/>
        </a:solidFill>
        <a:ln w="9525">
          <a:noFill/>
          <a:miter lim="800000"/>
          <a:headEnd/>
          <a:tailEnd/>
        </a:ln>
      </xdr:spPr>
      <xdr:txBody>
        <a:bodyPr vertOverflow="clip" wrap="square" lIns="27432" tIns="18288" rIns="0" bIns="0" anchor="t" upright="1"/>
        <a:lstStyle/>
        <a:p>
          <a:r>
            <a:rPr lang="en-US" sz="600">
              <a:latin typeface="+mn-lt"/>
              <a:ea typeface="+mn-ea"/>
              <a:cs typeface="+mn-cs"/>
            </a:rPr>
            <a:t>DISCLOSURE OF RIGHT TO REQUEST SPECIFIC REASONS FOR CREDIT DENIAL GIVEN AT TIME OF APPLICATION. If your application for business credit is denied, you have the right to a written statement of the specific reasons for the denial. To obtain the statement, please contact GreatAmerica Financial Services</a:t>
          </a:r>
          <a:r>
            <a:rPr lang="en-US" sz="600" baseline="0">
              <a:latin typeface="+mn-lt"/>
              <a:ea typeface="+mn-ea"/>
              <a:cs typeface="+mn-cs"/>
            </a:rPr>
            <a:t> Corp.</a:t>
          </a:r>
          <a:r>
            <a:rPr lang="en-US" sz="600">
              <a:latin typeface="+mn-lt"/>
              <a:ea typeface="+mn-ea"/>
              <a:cs typeface="+mn-cs"/>
            </a:rPr>
            <a:t>, 625 1st St SE, Cedar Rapids, Iowa 52401 (319-365-8000) within 60 days from the date you are notified of our decision. We will send you a written statement of reasons for the denial within 30 days of receiving your request for the statement. The Federal Equal Credit Opportunity Act prohibits creditors from discriminating against credit applicants on the basis of race, color, religion, national origin, sex, marital status, age (provided the applicant has the capacity to enter into a binding contract); because all or part of the applicant’s income derives from any public assistance program; or because the applicant has in good faith exercised any right under the Consumer Credit Protection Act.  The federal agency that administers compliance with this law concerning this creditor is the Federal Trade Commission, Equal Credit Opportunity, Washington, D.C. 20580.</a:t>
          </a:r>
        </a:p>
      </xdr:txBody>
    </xdr:sp>
    <xdr:clientData/>
  </xdr:twoCellAnchor>
  <xdr:twoCellAnchor editAs="oneCell">
    <xdr:from>
      <xdr:col>14</xdr:col>
      <xdr:colOff>344366</xdr:colOff>
      <xdr:row>0</xdr:row>
      <xdr:rowOff>51288</xdr:rowOff>
    </xdr:from>
    <xdr:to>
      <xdr:col>17</xdr:col>
      <xdr:colOff>735830</xdr:colOff>
      <xdr:row>0</xdr:row>
      <xdr:rowOff>344365</xdr:rowOff>
    </xdr:to>
    <xdr:pic>
      <xdr:nvPicPr>
        <xdr:cNvPr id="4" name="Picture 3">
          <a:extLst>
            <a:ext uri="{FF2B5EF4-FFF2-40B4-BE49-F238E27FC236}">
              <a16:creationId xmlns:a16="http://schemas.microsoft.com/office/drawing/2014/main" id="{5AD9CD6F-AE2B-42A3-BC98-464A5A40C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5891" y="51288"/>
          <a:ext cx="1696389" cy="293077"/>
        </a:xfrm>
        <a:prstGeom prst="rect">
          <a:avLst/>
        </a:prstGeom>
      </xdr:spPr>
    </xdr:pic>
    <xdr:clientData/>
  </xdr:twoCellAnchor>
  <xdr:twoCellAnchor>
    <xdr:from>
      <xdr:col>1</xdr:col>
      <xdr:colOff>21982</xdr:colOff>
      <xdr:row>0</xdr:row>
      <xdr:rowOff>14654</xdr:rowOff>
    </xdr:from>
    <xdr:to>
      <xdr:col>8</xdr:col>
      <xdr:colOff>230588</xdr:colOff>
      <xdr:row>1</xdr:row>
      <xdr:rowOff>47625</xdr:rowOff>
    </xdr:to>
    <xdr:sp macro="" textlink="">
      <xdr:nvSpPr>
        <xdr:cNvPr id="5" name="Text Box 1">
          <a:extLst>
            <a:ext uri="{FF2B5EF4-FFF2-40B4-BE49-F238E27FC236}">
              <a16:creationId xmlns:a16="http://schemas.microsoft.com/office/drawing/2014/main" id="{114D5D8E-0A5E-45D8-99C7-A91C8DBC1F4D}"/>
            </a:ext>
          </a:extLst>
        </xdr:cNvPr>
        <xdr:cNvSpPr txBox="1">
          <a:spLocks noChangeArrowheads="1"/>
        </xdr:cNvSpPr>
      </xdr:nvSpPr>
      <xdr:spPr bwMode="auto">
        <a:xfrm>
          <a:off x="183907" y="14654"/>
          <a:ext cx="2342206" cy="594946"/>
        </a:xfrm>
        <a:prstGeom prst="rect">
          <a:avLst/>
        </a:prstGeom>
        <a:noFill/>
        <a:ln w="9525">
          <a:noFill/>
          <a:miter lim="800000"/>
          <a:headEnd/>
          <a:tailEnd/>
        </a:ln>
      </xdr:spPr>
      <xdr:txBody>
        <a:bodyPr vertOverflow="clip" wrap="square" lIns="36576" tIns="27432" rIns="36576"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1" i="0">
              <a:effectLst/>
              <a:latin typeface="+mn-lt"/>
              <a:ea typeface="+mn-ea"/>
              <a:cs typeface="+mn-cs"/>
            </a:rPr>
            <a:t>EMAIL:</a:t>
          </a:r>
          <a:r>
            <a:rPr lang="en-US" sz="900" b="0" i="0">
              <a:effectLst/>
              <a:latin typeface="+mn-lt"/>
              <a:ea typeface="+mn-ea"/>
              <a:cs typeface="+mn-cs"/>
            </a:rPr>
            <a:t> financesupport@accountservicing.com</a:t>
          </a:r>
          <a:endParaRPr lang="en-US" sz="900">
            <a:effectLst/>
            <a:latin typeface="+mn-lt"/>
          </a:endParaRPr>
        </a:p>
        <a:p>
          <a:pPr algn="l" rtl="0">
            <a:defRPr sz="1000"/>
          </a:pPr>
          <a:r>
            <a:rPr lang="en-US" sz="900" b="1" i="0" strike="noStrike">
              <a:solidFill>
                <a:srgbClr val="000000"/>
              </a:solidFill>
              <a:latin typeface="+mn-lt"/>
              <a:ea typeface="Arial"/>
              <a:cs typeface="Arial"/>
            </a:rPr>
            <a:t>PHONE</a:t>
          </a:r>
          <a:r>
            <a:rPr lang="en-US" sz="900" b="0" i="0" strike="noStrike">
              <a:solidFill>
                <a:srgbClr val="000000"/>
              </a:solidFill>
              <a:latin typeface="+mn-lt"/>
              <a:ea typeface="Arial"/>
              <a:cs typeface="Arial"/>
            </a:rPr>
            <a:t>: 866-288-9957</a:t>
          </a:r>
        </a:p>
        <a:p>
          <a:pPr algn="l" rtl="0">
            <a:defRPr sz="1000"/>
          </a:pPr>
          <a:r>
            <a:rPr lang="en-US" sz="900" b="1" i="0" strike="noStrike">
              <a:solidFill>
                <a:srgbClr val="000000"/>
              </a:solidFill>
              <a:latin typeface="+mn-lt"/>
              <a:ea typeface="Arial"/>
              <a:cs typeface="Arial"/>
            </a:rPr>
            <a:t>FAX</a:t>
          </a:r>
          <a:r>
            <a:rPr lang="en-US" sz="900" b="0" i="0" strike="noStrike">
              <a:solidFill>
                <a:srgbClr val="000000"/>
              </a:solidFill>
              <a:latin typeface="+mn-lt"/>
              <a:ea typeface="Arial"/>
              <a:cs typeface="Arial"/>
            </a:rPr>
            <a:t>: 855-636-9493</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inancesupport@accountservicing.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mgcredit@greatamerica.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mgcredit@greatamerica.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financesupport@accountservicing.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K52"/>
  <sheetViews>
    <sheetView showGridLines="0" showRowColHeaders="0" tabSelected="1" workbookViewId="0">
      <selection activeCell="C10" sqref="C10"/>
    </sheetView>
  </sheetViews>
  <sheetFormatPr defaultColWidth="0" defaultRowHeight="12.75" zeroHeight="1"/>
  <cols>
    <col min="1" max="1" width="3.5703125" customWidth="1"/>
    <col min="2" max="2" width="21.5703125" customWidth="1"/>
    <col min="3" max="3" width="59.7109375" customWidth="1"/>
    <col min="4" max="4" width="9.140625" customWidth="1"/>
    <col min="5" max="5" width="3.5703125" customWidth="1"/>
    <col min="6" max="6" width="9.140625" style="198" hidden="1" customWidth="1"/>
    <col min="7" max="7" width="11" hidden="1" customWidth="1"/>
    <col min="8" max="16384" width="9.140625" hidden="1"/>
  </cols>
  <sheetData>
    <row r="1" spans="2:11"/>
    <row r="2" spans="2:11" ht="21.75" customHeight="1"/>
    <row r="3" spans="2:11" ht="21.75" customHeight="1"/>
    <row r="4" spans="2:11" ht="21.75" customHeight="1"/>
    <row r="5" spans="2:11"/>
    <row r="6" spans="2:11" ht="15.75">
      <c r="G6" s="199"/>
      <c r="H6" s="199"/>
      <c r="I6" s="199"/>
      <c r="J6" s="199"/>
      <c r="K6" s="199"/>
    </row>
    <row r="7" spans="2:11">
      <c r="G7" s="200"/>
      <c r="H7" s="200"/>
      <c r="I7" s="200"/>
      <c r="J7" s="200"/>
      <c r="K7" s="200"/>
    </row>
    <row r="8" spans="2:11" ht="25.5" customHeight="1">
      <c r="B8" s="14" t="s">
        <v>0</v>
      </c>
    </row>
    <row r="9" spans="2:11" ht="15.75">
      <c r="B9" s="15"/>
    </row>
    <row r="10" spans="2:11">
      <c r="B10" s="77" t="s">
        <v>1</v>
      </c>
      <c r="C10" s="67" t="s">
        <v>1</v>
      </c>
    </row>
    <row r="11" spans="2:11">
      <c r="B11" s="77" t="s">
        <v>2</v>
      </c>
      <c r="C11" s="67" t="s">
        <v>2</v>
      </c>
    </row>
    <row r="12" spans="2:11">
      <c r="B12" s="77" t="s">
        <v>3</v>
      </c>
      <c r="C12" s="67" t="s">
        <v>3</v>
      </c>
    </row>
    <row r="13" spans="2:11"/>
    <row r="14" spans="2:11" ht="28.5" customHeight="1">
      <c r="B14" s="14" t="s">
        <v>4</v>
      </c>
    </row>
    <row r="15" spans="2:11" ht="15.75">
      <c r="B15" s="15"/>
    </row>
    <row r="16" spans="2:11">
      <c r="B16" s="77" t="s">
        <v>5</v>
      </c>
      <c r="C16" s="66" t="s">
        <v>5</v>
      </c>
    </row>
    <row r="17" spans="2:3">
      <c r="B17" s="77" t="s">
        <v>6</v>
      </c>
      <c r="C17" s="66" t="s">
        <v>6</v>
      </c>
    </row>
    <row r="18" spans="2:3">
      <c r="B18" s="77" t="s">
        <v>7</v>
      </c>
      <c r="C18" s="66" t="s">
        <v>7</v>
      </c>
    </row>
    <row r="19" spans="2:3">
      <c r="B19" s="77" t="s">
        <v>8</v>
      </c>
      <c r="C19" s="66" t="s">
        <v>8</v>
      </c>
    </row>
    <row r="20" spans="2:3">
      <c r="B20" s="77" t="s">
        <v>9</v>
      </c>
      <c r="C20" s="66" t="s">
        <v>9</v>
      </c>
    </row>
    <row r="21" spans="2:3"/>
    <row r="22" spans="2:3" ht="27.75" customHeight="1">
      <c r="B22" s="14" t="s">
        <v>10</v>
      </c>
    </row>
    <row r="23" spans="2:3" ht="15.75">
      <c r="B23" s="15"/>
    </row>
    <row r="24" spans="2:3">
      <c r="B24" s="77" t="s">
        <v>11</v>
      </c>
      <c r="C24" s="67" t="s">
        <v>11</v>
      </c>
    </row>
    <row r="25" spans="2:3">
      <c r="B25" s="77" t="s">
        <v>12</v>
      </c>
      <c r="C25" s="68">
        <v>50000</v>
      </c>
    </row>
    <row r="26" spans="2:3"/>
    <row r="27" spans="2:3" ht="42" customHeight="1"/>
    <row r="28" spans="2:3"/>
    <row r="29" spans="2:3"/>
    <row r="30" spans="2:3" ht="13.5" customHeight="1">
      <c r="B30" s="45" t="s">
        <v>13</v>
      </c>
    </row>
    <row r="31" spans="2:3" ht="12.75" customHeight="1">
      <c r="B31" s="45" t="s">
        <v>14</v>
      </c>
    </row>
    <row r="32" spans="2:3" hidden="1">
      <c r="B32" s="44" t="s">
        <v>15</v>
      </c>
    </row>
    <row r="34" spans="2:5" ht="12.75" hidden="1" customHeight="1">
      <c r="B34" s="33"/>
      <c r="C34" s="33"/>
      <c r="D34" s="33"/>
      <c r="E34" s="33"/>
    </row>
    <row r="35" spans="2:5" ht="12.75" hidden="1" customHeight="1">
      <c r="B35" s="33"/>
      <c r="C35" s="33"/>
      <c r="D35" s="33"/>
      <c r="E35" s="33"/>
    </row>
    <row r="36" spans="2:5" ht="12.75" hidden="1" customHeight="1">
      <c r="B36" s="33"/>
      <c r="C36" s="33"/>
      <c r="D36" s="33"/>
      <c r="E36" s="33"/>
    </row>
    <row r="37" spans="2:5" ht="12.75" hidden="1" customHeight="1">
      <c r="B37" s="33"/>
      <c r="C37" s="33"/>
      <c r="D37" s="33"/>
      <c r="E37" s="33"/>
    </row>
    <row r="38" spans="2:5" ht="12.75" hidden="1" customHeight="1">
      <c r="B38" s="33"/>
      <c r="C38" s="33"/>
      <c r="D38" s="33"/>
      <c r="E38" s="33"/>
    </row>
    <row r="39" spans="2:5" ht="52.5" hidden="1" customHeight="1">
      <c r="B39" s="33"/>
      <c r="C39" s="33"/>
      <c r="D39" s="33"/>
      <c r="E39" s="33"/>
    </row>
    <row r="40" spans="2:5" ht="12.75" hidden="1" customHeight="1">
      <c r="B40" s="33"/>
      <c r="C40" s="33"/>
      <c r="D40" s="33"/>
      <c r="E40" s="33"/>
    </row>
    <row r="41" spans="2:5" ht="12.75" hidden="1" customHeight="1">
      <c r="B41" s="33"/>
      <c r="C41" s="33"/>
      <c r="D41" s="33"/>
      <c r="E41" s="33"/>
    </row>
    <row r="42" spans="2:5" ht="12.75" hidden="1" customHeight="1">
      <c r="B42" s="33"/>
      <c r="C42" s="33"/>
      <c r="D42" s="33"/>
      <c r="E42" s="33"/>
    </row>
    <row r="43" spans="2:5" ht="12.75" hidden="1" customHeight="1">
      <c r="B43" s="33"/>
      <c r="C43" s="33"/>
      <c r="D43" s="33"/>
      <c r="E43" s="33"/>
    </row>
    <row r="44" spans="2:5" ht="12.75" hidden="1" customHeight="1">
      <c r="B44" s="33"/>
      <c r="C44" s="33"/>
      <c r="D44" s="33"/>
      <c r="E44" s="33"/>
    </row>
    <row r="45" spans="2:5" ht="12.75" hidden="1" customHeight="1">
      <c r="B45" s="33"/>
      <c r="C45" s="33"/>
      <c r="D45" s="33"/>
      <c r="E45" s="33"/>
    </row>
    <row r="46" spans="2:5" ht="12.75" hidden="1" customHeight="1">
      <c r="B46" s="33"/>
      <c r="C46" s="33"/>
      <c r="D46" s="33"/>
      <c r="E46" s="33"/>
    </row>
    <row r="47" spans="2:5" ht="12.75" hidden="1" customHeight="1">
      <c r="B47" s="33"/>
      <c r="C47" s="33"/>
      <c r="D47" s="33"/>
      <c r="E47" s="33"/>
    </row>
    <row r="48" spans="2:5" ht="12.75" hidden="1" customHeight="1">
      <c r="B48" s="33"/>
      <c r="C48" s="33"/>
      <c r="D48" s="33"/>
      <c r="E48" s="33"/>
    </row>
    <row r="49" spans="2:5" ht="12.75" hidden="1" customHeight="1">
      <c r="B49" s="33"/>
      <c r="C49" s="33"/>
      <c r="D49" s="33"/>
      <c r="E49" s="33"/>
    </row>
    <row r="50" spans="2:5" ht="12.75" hidden="1" customHeight="1">
      <c r="B50" s="33"/>
      <c r="C50" s="33"/>
      <c r="D50" s="33"/>
      <c r="E50" s="33"/>
    </row>
    <row r="51" spans="2:5" ht="12.75" hidden="1" customHeight="1">
      <c r="B51" s="33"/>
      <c r="C51" s="33"/>
      <c r="D51" s="33"/>
      <c r="E51" s="33"/>
    </row>
    <row r="52" spans="2:5"/>
  </sheetData>
  <sheetProtection algorithmName="SHA-512" hashValue="go+z/TqRoc+Zdgb6GpucO4REA5Mr172FIZGLpOWUE3UQ4QXspmpr6QPsmm2N60kghpicJQvKrDKYQfO1bcIgow==" saltValue="Bk/zEFzAPmrXOFAZJAjOKQ==" spinCount="100000" sheet="1" selectLockedCells="1"/>
  <hyperlinks>
    <hyperlink ref="B32" r:id="rId1" xr:uid="{C54AFBCB-EAD0-4ACC-9291-2E56EEAE382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A1:IU114"/>
  <sheetViews>
    <sheetView showGridLines="0" showRowColHeaders="0" topLeftCell="A7" zoomScaleNormal="100" zoomScaleSheetLayoutView="80" workbookViewId="0">
      <selection activeCell="G29" sqref="G29"/>
    </sheetView>
  </sheetViews>
  <sheetFormatPr defaultColWidth="0" defaultRowHeight="12.75" customHeight="1" zeroHeight="1"/>
  <cols>
    <col min="1" max="1" width="3.140625" style="33" customWidth="1"/>
    <col min="2" max="7" width="16.7109375" style="33" customWidth="1"/>
    <col min="8" max="8" width="3.42578125" style="33" customWidth="1"/>
    <col min="9" max="30" width="9.140625" style="38" hidden="1" customWidth="1"/>
    <col min="31" max="16384" width="9.140625" style="33" hidden="1"/>
  </cols>
  <sheetData>
    <row r="1" spans="1:30" ht="26.25" customHeight="1"/>
    <row r="2" spans="1:30" s="49" customFormat="1" ht="28.5">
      <c r="A2" s="46"/>
      <c r="B2" s="217" t="s">
        <v>16</v>
      </c>
      <c r="C2" s="217"/>
      <c r="D2" s="217"/>
      <c r="E2" s="47"/>
      <c r="F2" s="47"/>
      <c r="G2" s="47"/>
      <c r="H2" s="47"/>
      <c r="I2" s="48"/>
      <c r="J2" s="48"/>
      <c r="K2" s="48"/>
      <c r="L2" s="48"/>
      <c r="M2" s="48"/>
      <c r="N2" s="48"/>
      <c r="O2" s="48"/>
      <c r="P2" s="48"/>
      <c r="Q2" s="48"/>
      <c r="R2" s="48"/>
      <c r="S2" s="48"/>
      <c r="T2" s="48"/>
      <c r="U2" s="48"/>
      <c r="V2" s="48"/>
      <c r="W2" s="48"/>
      <c r="X2" s="48"/>
      <c r="Y2" s="48"/>
      <c r="Z2" s="48"/>
      <c r="AA2" s="48"/>
      <c r="AB2" s="48"/>
      <c r="AC2" s="48"/>
      <c r="AD2" s="48"/>
    </row>
    <row r="3" spans="1:30" ht="41.25" customHeight="1">
      <c r="A3" s="11"/>
      <c r="B3" s="12"/>
      <c r="C3" s="12"/>
      <c r="D3" s="12"/>
      <c r="E3" s="12"/>
      <c r="F3" s="12"/>
      <c r="G3" s="13"/>
      <c r="H3" s="13"/>
    </row>
    <row r="4" spans="1:30" ht="18">
      <c r="A4" s="11"/>
      <c r="B4" s="14" t="s">
        <v>0</v>
      </c>
      <c r="C4" s="15"/>
      <c r="D4" s="15"/>
      <c r="E4" s="14" t="s">
        <v>17</v>
      </c>
      <c r="F4" s="16"/>
      <c r="H4" s="17"/>
    </row>
    <row r="5" spans="1:30" ht="7.5" customHeight="1">
      <c r="A5" s="11"/>
      <c r="B5" s="15"/>
      <c r="C5" s="15"/>
      <c r="D5" s="15"/>
      <c r="E5" s="15"/>
      <c r="F5" s="16"/>
      <c r="H5" s="17"/>
    </row>
    <row r="6" spans="1:30" s="35" customFormat="1" ht="15" customHeight="1">
      <c r="A6" s="18"/>
      <c r="B6" s="34" t="str">
        <f>+Inputs!C10</f>
        <v>Dealer Name</v>
      </c>
      <c r="C6" s="34"/>
      <c r="D6" s="18"/>
      <c r="E6" s="34" t="str">
        <f>+Inputs!C16</f>
        <v>Customer Name</v>
      </c>
      <c r="F6" s="34"/>
      <c r="H6" s="19"/>
      <c r="I6" s="41"/>
      <c r="J6" s="41"/>
      <c r="K6" s="41"/>
      <c r="L6" s="41"/>
      <c r="M6" s="41"/>
      <c r="N6" s="41"/>
      <c r="O6" s="41"/>
      <c r="P6" s="41"/>
      <c r="Q6" s="41"/>
      <c r="R6" s="41"/>
      <c r="S6" s="41"/>
      <c r="T6" s="41"/>
      <c r="U6" s="41"/>
      <c r="V6" s="41"/>
      <c r="W6" s="41"/>
      <c r="X6" s="41"/>
      <c r="Y6" s="41"/>
      <c r="Z6" s="41"/>
      <c r="AA6" s="41"/>
      <c r="AB6" s="41"/>
      <c r="AC6" s="41"/>
      <c r="AD6" s="41"/>
    </row>
    <row r="7" spans="1:30" s="35" customFormat="1" ht="15" customHeight="1">
      <c r="A7" s="18"/>
      <c r="B7" s="34" t="str">
        <f>+Inputs!C11</f>
        <v>Contact Name</v>
      </c>
      <c r="C7" s="34"/>
      <c r="D7" s="18"/>
      <c r="E7" s="34" t="str">
        <f>+Inputs!C17</f>
        <v>Customer Address</v>
      </c>
      <c r="F7" s="34"/>
      <c r="G7" s="19"/>
      <c r="H7" s="19"/>
      <c r="I7" s="41"/>
      <c r="J7" s="41"/>
      <c r="K7" s="41"/>
      <c r="L7" s="41"/>
      <c r="M7" s="41"/>
      <c r="N7" s="41"/>
      <c r="O7" s="41"/>
      <c r="P7" s="41"/>
      <c r="Q7" s="41"/>
      <c r="R7" s="41"/>
      <c r="S7" s="41"/>
      <c r="T7" s="41"/>
      <c r="U7" s="41"/>
      <c r="V7" s="41"/>
      <c r="W7" s="41"/>
      <c r="X7" s="41"/>
      <c r="Y7" s="41"/>
      <c r="Z7" s="41"/>
      <c r="AA7" s="41"/>
      <c r="AB7" s="41"/>
      <c r="AC7" s="41"/>
      <c r="AD7" s="41"/>
    </row>
    <row r="8" spans="1:30" s="35" customFormat="1" ht="15" customHeight="1">
      <c r="A8" s="18"/>
      <c r="B8" s="34" t="str">
        <f>+Inputs!C12</f>
        <v>Contact Email</v>
      </c>
      <c r="C8" s="34"/>
      <c r="D8" s="18"/>
      <c r="E8" s="34" t="str">
        <f>+Inputs!C18</f>
        <v>Customer City, State, Zip</v>
      </c>
      <c r="F8" s="34"/>
      <c r="G8" s="19"/>
      <c r="H8" s="19"/>
      <c r="I8" s="41"/>
      <c r="J8" s="41"/>
      <c r="K8" s="41"/>
      <c r="L8" s="41"/>
      <c r="M8" s="41"/>
      <c r="N8" s="41"/>
      <c r="O8" s="41"/>
      <c r="P8" s="41"/>
      <c r="Q8" s="41"/>
      <c r="R8" s="41"/>
      <c r="S8" s="41"/>
      <c r="T8" s="41"/>
      <c r="U8" s="41"/>
      <c r="V8" s="41"/>
      <c r="W8" s="41"/>
      <c r="X8" s="41"/>
      <c r="Y8" s="41"/>
      <c r="Z8" s="41"/>
      <c r="AA8" s="41"/>
      <c r="AB8" s="41"/>
      <c r="AC8" s="41"/>
      <c r="AD8" s="41"/>
    </row>
    <row r="9" spans="1:30" s="36" customFormat="1" ht="12">
      <c r="A9" s="20"/>
      <c r="B9" s="21"/>
      <c r="C9" s="20"/>
      <c r="D9" s="20"/>
      <c r="E9" s="34" t="str">
        <f>+Inputs!C19</f>
        <v>Customer Phone</v>
      </c>
      <c r="F9" s="34"/>
      <c r="G9" s="22"/>
      <c r="H9" s="22"/>
      <c r="I9" s="42"/>
      <c r="J9" s="42"/>
      <c r="K9" s="42"/>
      <c r="L9" s="42"/>
      <c r="M9" s="42"/>
      <c r="N9" s="42"/>
      <c r="O9" s="42"/>
      <c r="P9" s="42"/>
      <c r="Q9" s="42"/>
      <c r="R9" s="42"/>
      <c r="S9" s="42"/>
      <c r="T9" s="42"/>
      <c r="U9" s="42"/>
      <c r="V9" s="42"/>
      <c r="W9" s="42"/>
      <c r="X9" s="42"/>
      <c r="Y9" s="42"/>
      <c r="Z9" s="42"/>
      <c r="AA9" s="42"/>
      <c r="AB9" s="42"/>
      <c r="AC9" s="42"/>
      <c r="AD9" s="42"/>
    </row>
    <row r="10" spans="1:30" s="36" customFormat="1" ht="12">
      <c r="A10" s="20"/>
      <c r="B10" s="20"/>
      <c r="C10" s="20"/>
      <c r="D10" s="20"/>
      <c r="E10" s="34" t="str">
        <f>+Inputs!C20</f>
        <v>Customer Email</v>
      </c>
      <c r="F10" s="34"/>
      <c r="G10" s="23"/>
      <c r="H10" s="23"/>
      <c r="I10" s="42"/>
      <c r="J10" s="42"/>
      <c r="K10" s="42"/>
      <c r="L10" s="42"/>
      <c r="M10" s="42"/>
      <c r="N10" s="42"/>
      <c r="O10" s="42"/>
      <c r="P10" s="42"/>
      <c r="Q10" s="42"/>
      <c r="R10" s="42"/>
      <c r="S10" s="42"/>
      <c r="T10" s="42"/>
      <c r="U10" s="42"/>
      <c r="V10" s="42"/>
      <c r="W10" s="42"/>
      <c r="X10" s="42"/>
      <c r="Y10" s="42"/>
      <c r="Z10" s="42"/>
      <c r="AA10" s="42"/>
      <c r="AB10" s="42"/>
      <c r="AC10" s="42"/>
      <c r="AD10" s="42"/>
    </row>
    <row r="11" spans="1:30" s="36" customFormat="1" ht="15" customHeight="1">
      <c r="A11" s="20"/>
      <c r="E11" s="20"/>
      <c r="F11" s="20"/>
      <c r="G11" s="23"/>
      <c r="H11" s="23"/>
      <c r="I11" s="42"/>
      <c r="J11" s="42"/>
      <c r="K11" s="42"/>
      <c r="L11" s="42"/>
      <c r="M11" s="42"/>
      <c r="N11" s="42"/>
      <c r="O11" s="42"/>
      <c r="P11" s="42"/>
      <c r="Q11" s="42"/>
      <c r="R11" s="42"/>
      <c r="S11" s="42"/>
      <c r="T11" s="42"/>
      <c r="U11" s="42"/>
      <c r="V11" s="42"/>
      <c r="W11" s="42"/>
      <c r="X11" s="42"/>
      <c r="Y11" s="42"/>
      <c r="Z11" s="42"/>
      <c r="AA11" s="42"/>
      <c r="AB11" s="42"/>
      <c r="AC11" s="42"/>
      <c r="AD11" s="42"/>
    </row>
    <row r="12" spans="1:30" s="36" customFormat="1" ht="18">
      <c r="A12" s="20"/>
      <c r="B12" s="14" t="s">
        <v>18</v>
      </c>
      <c r="C12" s="15"/>
      <c r="D12" s="17"/>
      <c r="E12" s="14" t="s">
        <v>19</v>
      </c>
      <c r="F12" s="16"/>
      <c r="G12"/>
      <c r="H12"/>
      <c r="I12"/>
      <c r="J12" s="42"/>
      <c r="K12" s="42"/>
      <c r="L12" s="42"/>
      <c r="M12" s="42"/>
      <c r="N12" s="42"/>
      <c r="O12" s="42"/>
      <c r="P12" s="42"/>
      <c r="Q12" s="42"/>
      <c r="R12" s="42"/>
      <c r="S12" s="42"/>
      <c r="T12" s="42"/>
      <c r="U12" s="42"/>
      <c r="V12" s="42"/>
      <c r="W12" s="42"/>
      <c r="X12" s="42"/>
      <c r="Y12" s="42"/>
      <c r="Z12" s="42"/>
      <c r="AA12" s="42"/>
      <c r="AB12" s="42"/>
      <c r="AC12" s="42"/>
      <c r="AD12" s="42"/>
    </row>
    <row r="13" spans="1:30" s="36" customFormat="1" ht="6" customHeight="1">
      <c r="A13" s="20"/>
      <c r="B13" s="15"/>
      <c r="C13" s="15"/>
      <c r="D13" s="17"/>
      <c r="E13" s="15"/>
      <c r="F13" s="16"/>
      <c r="G13"/>
      <c r="H13"/>
      <c r="I13"/>
      <c r="J13" s="42"/>
      <c r="K13" s="42"/>
      <c r="L13" s="42"/>
      <c r="M13" s="42"/>
      <c r="N13" s="42"/>
      <c r="O13" s="42"/>
      <c r="P13" s="42"/>
      <c r="Q13" s="42"/>
      <c r="R13" s="42"/>
      <c r="S13" s="42"/>
      <c r="T13" s="42"/>
      <c r="U13" s="42"/>
      <c r="V13" s="42"/>
      <c r="W13" s="42"/>
      <c r="X13" s="42"/>
      <c r="Y13" s="42"/>
      <c r="Z13" s="42"/>
      <c r="AA13" s="42"/>
      <c r="AB13" s="42"/>
      <c r="AC13" s="42"/>
      <c r="AD13" s="42"/>
    </row>
    <row r="14" spans="1:30" s="36" customFormat="1" ht="18">
      <c r="A14" s="20"/>
      <c r="B14" s="37" t="str">
        <f>+Inputs!C24</f>
        <v>Equipment Description</v>
      </c>
      <c r="C14" s="37"/>
      <c r="D14" s="37"/>
      <c r="E14" s="218">
        <f>+Inputs!C25</f>
        <v>50000</v>
      </c>
      <c r="F14" s="218"/>
      <c r="G14"/>
      <c r="H14"/>
      <c r="I14"/>
      <c r="J14" s="42"/>
      <c r="K14" s="42"/>
      <c r="L14" s="42"/>
      <c r="M14" s="42"/>
      <c r="N14" s="42"/>
      <c r="O14" s="42"/>
      <c r="P14" s="42"/>
      <c r="Q14" s="42"/>
      <c r="R14" s="42"/>
      <c r="S14" s="42"/>
      <c r="T14" s="42"/>
      <c r="U14" s="42"/>
      <c r="V14" s="42"/>
      <c r="W14" s="42"/>
      <c r="X14" s="42"/>
      <c r="Y14" s="42"/>
      <c r="Z14" s="42"/>
      <c r="AA14" s="42"/>
      <c r="AB14" s="42"/>
      <c r="AC14" s="42"/>
      <c r="AD14" s="42"/>
    </row>
    <row r="15" spans="1:30" s="36" customFormat="1" ht="42" customHeight="1" thickBot="1">
      <c r="A15" s="20"/>
      <c r="D15" s="16"/>
      <c r="G15"/>
      <c r="H15"/>
      <c r="I15"/>
      <c r="J15" s="42"/>
      <c r="K15" s="42"/>
      <c r="L15" s="42"/>
      <c r="M15" s="42"/>
      <c r="N15" s="42"/>
      <c r="O15" s="42"/>
      <c r="P15" s="42"/>
      <c r="Q15" s="42"/>
      <c r="R15" s="42"/>
      <c r="S15" s="42"/>
      <c r="T15" s="42"/>
      <c r="U15" s="42"/>
      <c r="V15" s="42"/>
      <c r="W15" s="42"/>
      <c r="X15" s="42"/>
      <c r="Y15" s="42"/>
      <c r="Z15" s="42"/>
      <c r="AA15" s="42"/>
      <c r="AB15" s="42"/>
      <c r="AC15" s="42"/>
      <c r="AD15" s="42"/>
    </row>
    <row r="16" spans="1:30" s="36" customFormat="1" ht="54.95" customHeight="1" thickBot="1">
      <c r="A16" s="20"/>
      <c r="B16" s="219" t="s">
        <v>20</v>
      </c>
      <c r="C16" s="220"/>
      <c r="D16" s="220"/>
      <c r="E16" s="220"/>
      <c r="F16" s="220"/>
      <c r="G16" s="221"/>
      <c r="H16"/>
      <c r="I16"/>
      <c r="J16" s="42"/>
      <c r="K16" s="42"/>
      <c r="L16" s="42"/>
      <c r="M16" s="42"/>
      <c r="N16" s="42"/>
      <c r="O16" s="42"/>
      <c r="P16" s="42"/>
      <c r="Q16" s="42"/>
      <c r="R16" s="42"/>
      <c r="S16" s="42"/>
      <c r="T16" s="42"/>
      <c r="U16" s="42"/>
      <c r="V16" s="42"/>
      <c r="W16" s="42"/>
      <c r="X16" s="42"/>
      <c r="Y16" s="42"/>
      <c r="Z16" s="42"/>
      <c r="AA16" s="42"/>
      <c r="AB16" s="42"/>
      <c r="AC16" s="42"/>
      <c r="AD16" s="42"/>
    </row>
    <row r="17" spans="1:255" s="36" customFormat="1" ht="42" customHeight="1">
      <c r="A17" s="20"/>
      <c r="D17" s="16"/>
      <c r="G17"/>
      <c r="H17"/>
      <c r="I17"/>
      <c r="J17" s="42"/>
      <c r="K17" s="42"/>
      <c r="L17" s="42"/>
      <c r="M17" s="42"/>
      <c r="N17" s="42"/>
      <c r="O17" s="42"/>
      <c r="P17" s="42"/>
      <c r="Q17" s="42"/>
      <c r="R17" s="42"/>
      <c r="S17" s="42"/>
      <c r="T17" s="42"/>
      <c r="U17" s="42"/>
      <c r="V17" s="42"/>
      <c r="W17" s="42"/>
      <c r="X17" s="42"/>
      <c r="Y17" s="42"/>
      <c r="Z17" s="42"/>
      <c r="AA17" s="42"/>
      <c r="AB17" s="42"/>
      <c r="AC17" s="42"/>
      <c r="AD17" s="42"/>
    </row>
    <row r="18" spans="1:255" ht="24" customHeight="1">
      <c r="A18" s="11"/>
      <c r="B18"/>
      <c r="C18"/>
      <c r="D18"/>
      <c r="E18"/>
      <c r="F18"/>
      <c r="G18"/>
      <c r="H18"/>
      <c r="I18"/>
    </row>
    <row r="19" spans="1:255" ht="24" customHeight="1">
      <c r="A19" s="11"/>
      <c r="B19"/>
      <c r="C19"/>
      <c r="D19"/>
      <c r="E19"/>
      <c r="F19"/>
      <c r="G19"/>
      <c r="H19" s="25"/>
    </row>
    <row r="20" spans="1:255" ht="24" customHeight="1">
      <c r="A20" s="11"/>
      <c r="B20" s="222" t="s">
        <v>21</v>
      </c>
      <c r="C20" s="222"/>
      <c r="D20" s="223" t="s">
        <v>22</v>
      </c>
      <c r="E20" s="223"/>
      <c r="F20" s="223" t="s">
        <v>23</v>
      </c>
      <c r="G20" s="223"/>
      <c r="H20" s="25"/>
    </row>
    <row r="21" spans="1:255" ht="7.5" customHeight="1">
      <c r="A21" s="11"/>
      <c r="B21"/>
      <c r="C21"/>
      <c r="D21"/>
      <c r="E21"/>
      <c r="F21"/>
      <c r="G21"/>
      <c r="H21" s="25"/>
    </row>
    <row r="22" spans="1:255" ht="28.5" customHeight="1">
      <c r="A22" s="11"/>
      <c r="B22" s="211" t="s">
        <v>24</v>
      </c>
      <c r="C22" s="212"/>
      <c r="D22" s="213">
        <v>2.9899999999999999E-2</v>
      </c>
      <c r="E22" s="213"/>
      <c r="F22" s="214">
        <f>+IF($E$14&lt;7500,"$10K Min.",$E$14*0.3485)</f>
        <v>17425</v>
      </c>
      <c r="G22" s="215"/>
      <c r="H22" s="25"/>
    </row>
    <row r="23" spans="1:255" ht="9.75" customHeight="1">
      <c r="A23" s="11"/>
      <c r="B23" s="50"/>
      <c r="C23" s="51"/>
      <c r="D23" s="64"/>
      <c r="E23" s="65"/>
      <c r="F23" s="54"/>
      <c r="G23" s="55"/>
      <c r="H23" s="25"/>
    </row>
    <row r="24" spans="1:255" ht="7.5" customHeight="1">
      <c r="A24" s="11"/>
      <c r="C24" s="26"/>
      <c r="D24" s="27"/>
      <c r="E24" s="28"/>
      <c r="F24" s="29"/>
      <c r="G24" s="30"/>
      <c r="H24" s="25"/>
    </row>
    <row r="25" spans="1:255">
      <c r="A25" s="11"/>
      <c r="B25" s="216" t="str">
        <f ca="1">"Quote Date: "&amp; TEXT(TODAY(),"MM/DD/YY")</f>
        <v>Quote Date: 01/05/26</v>
      </c>
      <c r="C25" s="216"/>
      <c r="D25" s="216"/>
      <c r="E25" s="216"/>
      <c r="F25" s="216"/>
      <c r="G25" s="216"/>
      <c r="H25" s="31"/>
      <c r="I25" s="43"/>
      <c r="J25" s="43"/>
      <c r="S25" s="43"/>
      <c r="T25" s="43"/>
      <c r="U25" s="43"/>
      <c r="V25" s="43"/>
      <c r="W25" s="43"/>
      <c r="X25" s="43"/>
      <c r="Y25" s="43"/>
      <c r="Z25" s="43"/>
      <c r="AA25" s="43"/>
      <c r="AB25" s="43"/>
      <c r="AC25" s="43"/>
      <c r="AD25" s="43"/>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c r="IG25" s="39"/>
      <c r="IH25" s="39"/>
      <c r="II25" s="39"/>
      <c r="IJ25" s="39"/>
      <c r="IK25" s="39"/>
      <c r="IL25" s="39"/>
      <c r="IM25" s="39"/>
      <c r="IN25" s="39"/>
      <c r="IO25" s="39"/>
      <c r="IP25" s="39"/>
      <c r="IQ25" s="39"/>
      <c r="IR25" s="39"/>
      <c r="IS25" s="39"/>
      <c r="IT25" s="39"/>
      <c r="IU25" s="39"/>
    </row>
    <row r="26" spans="1:255" ht="12" customHeight="1">
      <c r="A26" s="11"/>
      <c r="B26" s="26"/>
      <c r="C26" s="11"/>
      <c r="D26" s="32"/>
      <c r="E26" s="11"/>
      <c r="F26" s="32"/>
      <c r="H26" s="31"/>
      <c r="I26" s="43"/>
      <c r="J26" s="43"/>
      <c r="S26" s="43"/>
      <c r="T26" s="43"/>
      <c r="U26" s="43"/>
      <c r="V26" s="43"/>
      <c r="W26" s="43"/>
      <c r="X26" s="43"/>
      <c r="Y26" s="43"/>
      <c r="Z26" s="43"/>
      <c r="AA26" s="43"/>
      <c r="AB26" s="43"/>
      <c r="AC26" s="43"/>
      <c r="AD26" s="43"/>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c r="IQ26" s="39"/>
      <c r="IR26" s="39"/>
      <c r="IS26" s="39"/>
      <c r="IT26" s="39"/>
      <c r="IU26" s="39"/>
    </row>
    <row r="27" spans="1:255" ht="12" customHeight="1">
      <c r="A27" s="11"/>
      <c r="B27" s="69" t="s">
        <v>25</v>
      </c>
      <c r="C27" s="38"/>
      <c r="D27" s="38"/>
      <c r="E27" s="38"/>
      <c r="F27" s="38"/>
      <c r="G27" s="38"/>
      <c r="H27" s="31"/>
      <c r="I27" s="43"/>
      <c r="J27" s="43"/>
      <c r="S27" s="43"/>
      <c r="T27" s="43"/>
      <c r="U27" s="43"/>
      <c r="V27" s="43"/>
      <c r="W27" s="43"/>
      <c r="X27" s="43"/>
      <c r="Y27" s="43"/>
      <c r="Z27" s="43"/>
      <c r="AA27" s="43"/>
      <c r="AB27" s="43"/>
      <c r="AC27" s="43"/>
      <c r="AD27" s="43"/>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c r="IQ27" s="39"/>
      <c r="IR27" s="39"/>
      <c r="IS27" s="39"/>
      <c r="IT27" s="39"/>
      <c r="IU27" s="39"/>
    </row>
    <row r="28" spans="1:255" ht="15" customHeight="1">
      <c r="A28" s="11"/>
      <c r="B28" s="70" t="s">
        <v>26</v>
      </c>
      <c r="C28" s="71"/>
      <c r="D28" s="71"/>
      <c r="E28" s="38"/>
      <c r="F28"/>
      <c r="G28" s="72" t="s">
        <v>27</v>
      </c>
      <c r="H28" s="25"/>
    </row>
    <row r="29" spans="1:255" ht="15" customHeight="1">
      <c r="A29" s="11"/>
      <c r="B29" s="73" t="s">
        <v>28</v>
      </c>
      <c r="C29" s="71"/>
      <c r="D29" s="71"/>
      <c r="E29" s="38"/>
      <c r="F29"/>
      <c r="G29" s="72" t="s">
        <v>29</v>
      </c>
      <c r="H29" s="25"/>
    </row>
    <row r="30" spans="1:255" s="38" customFormat="1" ht="15" customHeight="1">
      <c r="A30" s="11"/>
      <c r="B30" s="70" t="s">
        <v>30</v>
      </c>
      <c r="C30" s="74"/>
      <c r="D30" s="74"/>
      <c r="F30"/>
      <c r="G30" s="75" t="s">
        <v>31</v>
      </c>
      <c r="H30" s="25"/>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row>
    <row r="31" spans="1:255" s="38" customFormat="1" ht="15" customHeight="1">
      <c r="A31" s="11"/>
      <c r="B31" s="76" t="s">
        <v>32</v>
      </c>
      <c r="C31" s="74"/>
      <c r="D31" s="74"/>
      <c r="F31"/>
      <c r="G31" s="72" t="s">
        <v>33</v>
      </c>
      <c r="H31" s="25"/>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row>
    <row r="32" spans="1:255" s="38" customFormat="1" ht="15" customHeight="1">
      <c r="A32" s="11"/>
      <c r="B32" s="73" t="s">
        <v>34</v>
      </c>
      <c r="C32" s="74"/>
      <c r="D32" s="74"/>
      <c r="E32" s="74"/>
      <c r="H32" s="25"/>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row>
    <row r="33" spans="1:255" customFormat="1"/>
    <row r="34" spans="1:255" s="38" customFormat="1" ht="14.25" customHeight="1">
      <c r="A34" s="25"/>
      <c r="B34" s="25"/>
      <c r="C34" s="25"/>
      <c r="D34" s="25"/>
      <c r="E34" s="25"/>
      <c r="F34" s="25"/>
      <c r="G34" s="25"/>
      <c r="H34" s="25"/>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row>
    <row r="35" spans="1:255" s="38" customFormat="1" ht="19.5" customHeight="1">
      <c r="A35" s="25"/>
      <c r="H35" s="25"/>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row>
    <row r="36" spans="1:255" s="38" customFormat="1" ht="4.5" customHeight="1">
      <c r="A36" s="25"/>
      <c r="B36" s="25"/>
      <c r="C36" s="25"/>
      <c r="D36" s="25"/>
      <c r="E36" s="25"/>
      <c r="F36" s="25"/>
      <c r="G36" s="25"/>
      <c r="H36" s="25"/>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row>
    <row r="37" spans="1:255" s="38" customFormat="1" ht="14.25">
      <c r="A37" s="25"/>
      <c r="B37" s="45" t="s">
        <v>35</v>
      </c>
      <c r="C37" s="25"/>
      <c r="D37" s="25"/>
      <c r="E37" s="25"/>
      <c r="F37" s="25"/>
      <c r="G37" s="25"/>
      <c r="H37" s="25"/>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row>
    <row r="38" spans="1:255" s="38" customFormat="1" ht="14.25">
      <c r="A38" s="25"/>
      <c r="B38" s="45" t="s">
        <v>14</v>
      </c>
      <c r="C38" s="25"/>
      <c r="D38" s="25"/>
      <c r="E38" s="25"/>
      <c r="F38" s="25"/>
      <c r="G38" s="25"/>
      <c r="H38" s="25"/>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row>
    <row r="39" spans="1:255" s="38" customFormat="1">
      <c r="A39" s="25"/>
      <c r="B39" s="44" t="s">
        <v>36</v>
      </c>
      <c r="C39" s="25"/>
      <c r="D39" s="25"/>
      <c r="E39" s="25"/>
      <c r="F39" s="25"/>
      <c r="G39" s="25"/>
      <c r="H39" s="25"/>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row>
    <row r="40" spans="1:255" s="38" customFormat="1">
      <c r="A40" s="25"/>
      <c r="C40" s="25"/>
      <c r="D40" s="25"/>
      <c r="E40" s="25"/>
      <c r="F40" s="25"/>
      <c r="G40" s="25"/>
      <c r="H40" s="25"/>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row>
    <row r="41" spans="1:255" s="38" customFormat="1" hidden="1">
      <c r="A41" s="25"/>
      <c r="B41" s="11"/>
      <c r="C41" s="11"/>
      <c r="D41" s="11"/>
      <c r="E41" s="11"/>
      <c r="F41" s="11"/>
      <c r="G41" s="11"/>
      <c r="H41" s="11"/>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row>
    <row r="42" spans="1:255" s="38" customFormat="1" hidden="1">
      <c r="A42" s="25"/>
      <c r="B42" s="11"/>
      <c r="C42" s="11"/>
      <c r="D42" s="11"/>
      <c r="E42" s="11"/>
      <c r="F42" s="11"/>
      <c r="G42" s="11"/>
      <c r="H42" s="11"/>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row>
    <row r="43" spans="1:255" s="38" customFormat="1" hidden="1">
      <c r="A43" s="25"/>
      <c r="B43" s="11"/>
      <c r="C43" s="11"/>
      <c r="D43" s="11"/>
      <c r="E43" s="11"/>
      <c r="F43" s="11"/>
      <c r="G43" s="11"/>
      <c r="H43" s="11"/>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row>
    <row r="44" spans="1:255" s="38" customFormat="1" hidden="1">
      <c r="A44" s="25"/>
      <c r="B44" s="11"/>
      <c r="C44" s="11"/>
      <c r="D44" s="11"/>
      <c r="E44" s="11"/>
      <c r="F44" s="11"/>
      <c r="G44" s="11"/>
      <c r="H44" s="11"/>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row>
    <row r="45" spans="1:255" s="38" customFormat="1" hidden="1">
      <c r="A45" s="25"/>
      <c r="B45"/>
      <c r="C45"/>
      <c r="D45"/>
      <c r="E45"/>
      <c r="F45"/>
      <c r="G45"/>
      <c r="H45"/>
      <c r="I45"/>
      <c r="J45"/>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row>
    <row r="46" spans="1:255" s="38" customFormat="1" hidden="1">
      <c r="A46" s="25"/>
      <c r="B46"/>
      <c r="C46"/>
      <c r="D46"/>
      <c r="E46"/>
      <c r="F46"/>
      <c r="G46"/>
      <c r="H46"/>
      <c r="I46"/>
      <c r="J46"/>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row>
    <row r="47" spans="1:255" s="38" customFormat="1" hidden="1">
      <c r="A47" s="25"/>
      <c r="B47"/>
      <c r="C47"/>
      <c r="D47"/>
      <c r="E47"/>
      <c r="F47"/>
      <c r="G47"/>
      <c r="H47"/>
      <c r="I47"/>
      <c r="J47"/>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row>
    <row r="48" spans="1:255" s="38" customFormat="1" hidden="1">
      <c r="A48" s="25"/>
      <c r="B48"/>
      <c r="C48"/>
      <c r="D48"/>
      <c r="E48"/>
      <c r="F48"/>
      <c r="G48"/>
      <c r="H48"/>
      <c r="I48"/>
      <c r="J48"/>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row>
    <row r="49" spans="1:255" s="38" customFormat="1" hidden="1">
      <c r="A49" s="25"/>
      <c r="B49"/>
      <c r="C49"/>
      <c r="D49"/>
      <c r="E49"/>
      <c r="F49"/>
      <c r="G49"/>
      <c r="H49"/>
      <c r="I49"/>
      <c r="J49"/>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row>
    <row r="50" spans="1:255" s="38" customFormat="1" hidden="1">
      <c r="A50" s="25"/>
      <c r="B50"/>
      <c r="C50"/>
      <c r="D50"/>
      <c r="E50"/>
      <c r="F50"/>
      <c r="G50"/>
      <c r="H50"/>
      <c r="I50"/>
      <c r="J50"/>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row>
    <row r="51" spans="1:255" s="38" customFormat="1" hidden="1">
      <c r="A51" s="25"/>
      <c r="B51"/>
      <c r="C51"/>
      <c r="D51"/>
      <c r="E51"/>
      <c r="F51"/>
      <c r="G51"/>
      <c r="H51"/>
      <c r="I51"/>
      <c r="J51"/>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row>
    <row r="52" spans="1:255" s="38" customFormat="1" hidden="1">
      <c r="A52" s="25"/>
      <c r="B52"/>
      <c r="C52"/>
      <c r="D52"/>
      <c r="E52"/>
      <c r="F52"/>
      <c r="G52"/>
      <c r="H52"/>
      <c r="I52"/>
      <c r="J52"/>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row>
    <row r="53" spans="1:255" s="38" customFormat="1" hidden="1">
      <c r="A53" s="25"/>
      <c r="B53"/>
      <c r="C53"/>
      <c r="D53"/>
      <c r="E53"/>
      <c r="F53"/>
      <c r="G53"/>
      <c r="H53"/>
      <c r="I53"/>
      <c r="J5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row>
    <row r="54" spans="1:255" s="38" customFormat="1" hidden="1">
      <c r="A54" s="25"/>
      <c r="B54"/>
      <c r="C54"/>
      <c r="D54"/>
      <c r="E54"/>
      <c r="F54"/>
      <c r="G54"/>
      <c r="H54"/>
      <c r="I54"/>
      <c r="J54"/>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row>
    <row r="55" spans="1:255" s="38" customFormat="1" hidden="1">
      <c r="A55" s="25"/>
      <c r="B55"/>
      <c r="C55"/>
      <c r="D55"/>
      <c r="E55"/>
      <c r="F55"/>
      <c r="G55"/>
      <c r="H55"/>
      <c r="I55"/>
      <c r="J55"/>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row>
    <row r="56" spans="1:255" s="38" customFormat="1" hidden="1">
      <c r="A56" s="25"/>
      <c r="B56"/>
      <c r="C56"/>
      <c r="D56"/>
      <c r="E56"/>
      <c r="F56"/>
      <c r="G56"/>
      <c r="H56"/>
      <c r="I56"/>
      <c r="J56"/>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row>
    <row r="57" spans="1:255" s="38" customFormat="1" hidden="1">
      <c r="A57" s="25"/>
      <c r="B57"/>
      <c r="C57"/>
      <c r="D57"/>
      <c r="E57"/>
      <c r="F57"/>
      <c r="G57"/>
      <c r="H57"/>
      <c r="I57"/>
      <c r="J57"/>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row>
    <row r="58" spans="1:255" s="38" customFormat="1" hidden="1">
      <c r="A58" s="25"/>
      <c r="B58"/>
      <c r="C58"/>
      <c r="D58"/>
      <c r="E58"/>
      <c r="F58"/>
      <c r="G58"/>
      <c r="H58"/>
      <c r="I58"/>
      <c r="J58"/>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row>
    <row r="59" spans="1:255" s="38" customFormat="1" hidden="1">
      <c r="A59" s="25"/>
      <c r="B59"/>
      <c r="C59"/>
      <c r="D59"/>
      <c r="E59"/>
      <c r="F59"/>
      <c r="G59"/>
      <c r="H59"/>
      <c r="I59"/>
      <c r="J59"/>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row>
    <row r="60" spans="1:255" s="38" customFormat="1" hidden="1">
      <c r="A60" s="25"/>
      <c r="B60"/>
      <c r="C60"/>
      <c r="D60"/>
      <c r="E60"/>
      <c r="F60"/>
      <c r="G60"/>
      <c r="H60"/>
      <c r="I60"/>
      <c r="J60"/>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row>
    <row r="61" spans="1:255" s="38" customFormat="1" hidden="1">
      <c r="A61" s="25"/>
      <c r="B61"/>
      <c r="C61"/>
      <c r="D61"/>
      <c r="E61"/>
      <c r="F61"/>
      <c r="G61"/>
      <c r="H61"/>
      <c r="I61"/>
      <c r="J61"/>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row>
    <row r="62" spans="1:255" s="38" customFormat="1" hidden="1">
      <c r="A62" s="25"/>
      <c r="B62"/>
      <c r="C62"/>
      <c r="D62"/>
      <c r="E62"/>
      <c r="F62"/>
      <c r="G62"/>
      <c r="H62"/>
      <c r="I62"/>
      <c r="J62"/>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row>
    <row r="63" spans="1:255" s="38" customFormat="1" hidden="1">
      <c r="A63" s="25"/>
      <c r="B63"/>
      <c r="C63"/>
      <c r="D63"/>
      <c r="E63"/>
      <c r="F63"/>
      <c r="G63"/>
      <c r="H63"/>
      <c r="I63"/>
      <c r="J6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row>
    <row r="64" spans="1:255" s="38" customFormat="1" hidden="1">
      <c r="A64" s="25"/>
      <c r="B64"/>
      <c r="C64"/>
      <c r="D64"/>
      <c r="E64"/>
      <c r="F64"/>
      <c r="G64"/>
      <c r="H64"/>
      <c r="I64"/>
      <c r="J64"/>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row>
    <row r="65" spans="1:255" s="38" customFormat="1" hidden="1">
      <c r="A65" s="25"/>
      <c r="B65"/>
      <c r="C65"/>
      <c r="D65"/>
      <c r="E65"/>
      <c r="F65"/>
      <c r="G65"/>
      <c r="H65"/>
      <c r="I65"/>
      <c r="J65"/>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row>
    <row r="66" spans="1:255" s="38" customFormat="1" hidden="1">
      <c r="A66" s="25"/>
      <c r="B66"/>
      <c r="C66"/>
      <c r="D66"/>
      <c r="E66"/>
      <c r="F66"/>
      <c r="G66"/>
      <c r="H66"/>
      <c r="I66"/>
      <c r="J66"/>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row>
    <row r="67" spans="1:255" s="38" customFormat="1" hidden="1">
      <c r="A67" s="25"/>
      <c r="B67"/>
      <c r="C67"/>
      <c r="D67"/>
      <c r="E67"/>
      <c r="F67"/>
      <c r="G67"/>
      <c r="H67"/>
      <c r="I67"/>
      <c r="J67"/>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row>
    <row r="68" spans="1:255" s="38" customFormat="1" hidden="1">
      <c r="A68" s="25"/>
      <c r="B68"/>
      <c r="C68"/>
      <c r="D68"/>
      <c r="E68"/>
      <c r="F68"/>
      <c r="G68"/>
      <c r="H68"/>
      <c r="I68"/>
      <c r="J68"/>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row>
    <row r="69" spans="1:255" s="38" customFormat="1" hidden="1">
      <c r="A69" s="25"/>
      <c r="B69"/>
      <c r="C69"/>
      <c r="D69"/>
      <c r="E69"/>
      <c r="F69"/>
      <c r="G69"/>
      <c r="H69"/>
      <c r="I69"/>
      <c r="J69"/>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row>
    <row r="70" spans="1:255" s="38" customFormat="1" hidden="1">
      <c r="A70" s="25"/>
      <c r="B70"/>
      <c r="C70"/>
      <c r="D70"/>
      <c r="E70"/>
      <c r="F70"/>
      <c r="G70"/>
      <c r="H70"/>
      <c r="I70"/>
      <c r="J70"/>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row>
    <row r="71" spans="1:255" s="38" customFormat="1" hidden="1">
      <c r="A71" s="25"/>
      <c r="B71"/>
      <c r="C71"/>
      <c r="D71"/>
      <c r="E71"/>
      <c r="F71"/>
      <c r="G71"/>
      <c r="H71"/>
      <c r="I71"/>
      <c r="J71"/>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row>
    <row r="72" spans="1:255" s="38" customFormat="1" hidden="1">
      <c r="A72" s="25"/>
      <c r="B72"/>
      <c r="C72"/>
      <c r="D72"/>
      <c r="E72"/>
      <c r="F72"/>
      <c r="G72"/>
      <c r="H72"/>
      <c r="I72"/>
      <c r="J72"/>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row>
    <row r="73" spans="1:255" s="38" customFormat="1" hidden="1">
      <c r="A73" s="25"/>
      <c r="B73"/>
      <c r="C73"/>
      <c r="D73"/>
      <c r="E73"/>
      <c r="F73"/>
      <c r="G73"/>
      <c r="H73"/>
      <c r="I73"/>
      <c r="J7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row>
    <row r="74" spans="1:255" s="38" customFormat="1" hidden="1">
      <c r="A74" s="25"/>
      <c r="B74"/>
      <c r="C74"/>
      <c r="D74"/>
      <c r="E74"/>
      <c r="F74"/>
      <c r="G74"/>
      <c r="H74"/>
      <c r="I74"/>
      <c r="J74"/>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row>
    <row r="75" spans="1:255" s="38" customFormat="1" hidden="1">
      <c r="A75" s="25"/>
      <c r="B75"/>
      <c r="C75"/>
      <c r="D75"/>
      <c r="E75"/>
      <c r="F75"/>
      <c r="G75"/>
      <c r="H75"/>
      <c r="I75"/>
      <c r="J75"/>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row>
    <row r="76" spans="1:255" s="38" customFormat="1" hidden="1">
      <c r="A76" s="25"/>
      <c r="B76"/>
      <c r="C76"/>
      <c r="D76"/>
      <c r="E76"/>
      <c r="F76"/>
      <c r="G76"/>
      <c r="H76"/>
      <c r="I76"/>
      <c r="J76"/>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row>
    <row r="77" spans="1:255" s="38" customFormat="1" hidden="1">
      <c r="A77" s="25"/>
      <c r="B77"/>
      <c r="C77"/>
      <c r="D77"/>
      <c r="E77"/>
      <c r="F77"/>
      <c r="G77"/>
      <c r="H77"/>
      <c r="I77"/>
      <c r="J77"/>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row>
    <row r="78" spans="1:255" s="38" customFormat="1" hidden="1">
      <c r="A78" s="25"/>
      <c r="B78"/>
      <c r="C78"/>
      <c r="D78"/>
      <c r="E78"/>
      <c r="F78"/>
      <c r="G78"/>
      <c r="H78"/>
      <c r="I78"/>
      <c r="J78"/>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row>
    <row r="79" spans="1:255" s="38" customFormat="1" hidden="1">
      <c r="A79" s="25"/>
      <c r="B79"/>
      <c r="C79"/>
      <c r="D79"/>
      <c r="E79"/>
      <c r="F79"/>
      <c r="G79"/>
      <c r="H79"/>
      <c r="I79"/>
      <c r="J79"/>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c r="IS79" s="33"/>
      <c r="IT79" s="33"/>
      <c r="IU79" s="33"/>
    </row>
    <row r="80" spans="1:255" s="38" customFormat="1" hidden="1">
      <c r="A80" s="25"/>
      <c r="B80"/>
      <c r="C80"/>
      <c r="D80"/>
      <c r="E80"/>
      <c r="F80"/>
      <c r="G80"/>
      <c r="H80"/>
      <c r="I80"/>
      <c r="J80"/>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row>
    <row r="81" spans="1:255" s="38" customFormat="1" hidden="1">
      <c r="A81" s="33"/>
      <c r="B81"/>
      <c r="C81"/>
      <c r="D81"/>
      <c r="E81"/>
      <c r="F81"/>
      <c r="G81"/>
      <c r="H81"/>
      <c r="I81"/>
      <c r="J81"/>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c r="IS81" s="33"/>
      <c r="IT81" s="33"/>
      <c r="IU81" s="33"/>
    </row>
    <row r="82" spans="1:255" s="38" customFormat="1" hidden="1">
      <c r="A82" s="33"/>
      <c r="B82"/>
      <c r="C82"/>
      <c r="D82"/>
      <c r="E82"/>
      <c r="F82"/>
      <c r="G82"/>
      <c r="H82"/>
      <c r="I82"/>
      <c r="J82"/>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c r="IS82" s="33"/>
      <c r="IT82" s="33"/>
      <c r="IU82" s="33"/>
    </row>
    <row r="83" spans="1:255" s="38" customFormat="1" hidden="1">
      <c r="A83" s="33"/>
      <c r="B83"/>
      <c r="C83"/>
      <c r="D83"/>
      <c r="E83"/>
      <c r="F83"/>
      <c r="G83"/>
      <c r="H83"/>
      <c r="I83"/>
      <c r="J8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row>
    <row r="84" spans="1:255" s="38" customFormat="1" hidden="1">
      <c r="A84" s="33"/>
      <c r="B84"/>
      <c r="C84"/>
      <c r="D84"/>
      <c r="E84"/>
      <c r="F84"/>
      <c r="G84"/>
      <c r="H84"/>
      <c r="I84"/>
      <c r="J84"/>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row>
    <row r="85" spans="1:255" s="38" customFormat="1" hidden="1">
      <c r="A85" s="33"/>
      <c r="B85" s="40"/>
      <c r="C85" s="40"/>
      <c r="D85" s="40"/>
      <c r="E85" s="40"/>
      <c r="F85" s="40"/>
      <c r="G85" s="40"/>
      <c r="H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row>
    <row r="86" spans="1:255" s="38" customFormat="1" hidden="1">
      <c r="A86" s="33"/>
      <c r="B86" s="40"/>
      <c r="C86" s="40"/>
      <c r="D86" s="40"/>
      <c r="E86" s="40"/>
      <c r="F86" s="40"/>
      <c r="G86" s="40"/>
      <c r="H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c r="IS86" s="33"/>
      <c r="IT86" s="33"/>
      <c r="IU86" s="33"/>
    </row>
    <row r="87" spans="1:255" s="38" customFormat="1" hidden="1">
      <c r="A87" s="33"/>
      <c r="B87" s="40"/>
      <c r="C87" s="40"/>
      <c r="D87" s="40"/>
      <c r="E87" s="40"/>
      <c r="F87" s="40"/>
      <c r="G87" s="40"/>
      <c r="H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row>
    <row r="88" spans="1:255" s="38" customFormat="1" hidden="1">
      <c r="A88" s="33"/>
      <c r="B88" s="40"/>
      <c r="C88" s="40"/>
      <c r="D88" s="40"/>
      <c r="E88" s="40"/>
      <c r="F88" s="40"/>
      <c r="G88" s="40"/>
      <c r="H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c r="IS88" s="33"/>
      <c r="IT88" s="33"/>
      <c r="IU88" s="33"/>
    </row>
    <row r="89" spans="1:255" s="38" customFormat="1" hidden="1">
      <c r="A89" s="33"/>
      <c r="B89" s="40"/>
      <c r="C89" s="40"/>
      <c r="D89" s="40"/>
      <c r="E89" s="40"/>
      <c r="F89" s="40"/>
      <c r="G89" s="40"/>
      <c r="H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row>
    <row r="90" spans="1:255" s="38" customFormat="1" hidden="1">
      <c r="A90" s="33"/>
      <c r="B90" s="40"/>
      <c r="C90" s="40"/>
      <c r="D90" s="40"/>
      <c r="E90" s="40"/>
      <c r="F90" s="40"/>
      <c r="G90" s="40"/>
      <c r="H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row>
    <row r="91" spans="1:255" s="38" customFormat="1" hidden="1">
      <c r="A91" s="33"/>
      <c r="B91" s="40"/>
      <c r="C91" s="40"/>
      <c r="D91" s="40"/>
      <c r="E91" s="40"/>
      <c r="F91" s="40"/>
      <c r="G91" s="40"/>
      <c r="H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row>
    <row r="92" spans="1:255" s="38" customFormat="1" hidden="1">
      <c r="A92" s="33"/>
      <c r="B92" s="40"/>
      <c r="C92" s="40"/>
      <c r="D92" s="40"/>
      <c r="E92" s="40"/>
      <c r="F92" s="40"/>
      <c r="G92" s="40"/>
      <c r="H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row>
    <row r="93" spans="1:255" s="38" customFormat="1" hidden="1">
      <c r="A93" s="33"/>
      <c r="B93" s="40"/>
      <c r="C93" s="40"/>
      <c r="D93" s="40"/>
      <c r="E93" s="40"/>
      <c r="F93" s="40"/>
      <c r="G93" s="40"/>
      <c r="H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row>
    <row r="94" spans="1:255" s="38" customFormat="1" hidden="1">
      <c r="A94" s="33"/>
      <c r="B94" s="40"/>
      <c r="C94" s="40"/>
      <c r="D94" s="40"/>
      <c r="E94" s="40"/>
      <c r="F94" s="40"/>
      <c r="G94" s="40"/>
      <c r="H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row>
    <row r="109" spans="2:7" hidden="1">
      <c r="B109" s="40"/>
      <c r="C109" s="40"/>
      <c r="D109" s="40"/>
      <c r="E109" s="40"/>
      <c r="F109" s="40"/>
      <c r="G109" s="40"/>
    </row>
    <row r="110" spans="2:7" hidden="1">
      <c r="B110" s="40"/>
      <c r="C110" s="40"/>
      <c r="D110" s="40"/>
      <c r="E110" s="40"/>
      <c r="F110" s="40"/>
      <c r="G110" s="40"/>
    </row>
    <row r="111" spans="2:7" hidden="1">
      <c r="B111" s="40"/>
      <c r="C111" s="40"/>
      <c r="D111" s="40"/>
      <c r="E111" s="40"/>
      <c r="F111" s="40"/>
      <c r="G111" s="40"/>
    </row>
    <row r="112" spans="2:7" hidden="1">
      <c r="B112" s="40"/>
      <c r="C112" s="40"/>
      <c r="D112" s="40"/>
      <c r="E112" s="40"/>
      <c r="F112" s="40"/>
      <c r="G112" s="40"/>
    </row>
    <row r="113" spans="2:7" hidden="1">
      <c r="B113" s="40"/>
      <c r="C113" s="40"/>
      <c r="D113" s="40"/>
      <c r="E113" s="40"/>
      <c r="F113" s="40"/>
      <c r="G113" s="40"/>
    </row>
    <row r="114" spans="2:7" hidden="1">
      <c r="B114" s="40"/>
      <c r="C114" s="40"/>
      <c r="D114" s="40"/>
      <c r="E114" s="40"/>
      <c r="F114" s="40"/>
      <c r="G114" s="40"/>
    </row>
  </sheetData>
  <sheetProtection algorithmName="SHA-512" hashValue="v6pCk7s/4GRYAYXFmeq0iKObIt7jVuw6TwoLpNNOZ4GGXiNdF4DMg7IRUtUR8pYjQ0amx62Ek9iW6XhTUbTpbQ==" saltValue="JlGHjbpX3DvXMrLvru/5oQ==" spinCount="100000" sheet="1" selectLockedCells="1"/>
  <mergeCells count="10">
    <mergeCell ref="B22:C22"/>
    <mergeCell ref="D22:E22"/>
    <mergeCell ref="F22:G22"/>
    <mergeCell ref="B25:G25"/>
    <mergeCell ref="B2:D2"/>
    <mergeCell ref="E14:F14"/>
    <mergeCell ref="B16:G16"/>
    <mergeCell ref="B20:C20"/>
    <mergeCell ref="D20:E20"/>
    <mergeCell ref="F20:G20"/>
  </mergeCells>
  <hyperlinks>
    <hyperlink ref="B39" r:id="rId1" xr:uid="{00000000-0004-0000-0100-000000000000}"/>
  </hyperlinks>
  <printOptions horizontalCentered="1"/>
  <pageMargins left="0.2" right="0.2" top="0.25" bottom="0.25" header="0.5" footer="0.5"/>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pageSetUpPr fitToPage="1"/>
  </sheetPr>
  <dimension ref="A1:IU114"/>
  <sheetViews>
    <sheetView showGridLines="0" showRowColHeaders="0" topLeftCell="A16" zoomScaleNormal="100" zoomScaleSheetLayoutView="80" workbookViewId="0">
      <selection activeCell="G29" sqref="G29"/>
    </sheetView>
  </sheetViews>
  <sheetFormatPr defaultColWidth="0" defaultRowHeight="12.75" customHeight="1" zeroHeight="1"/>
  <cols>
    <col min="1" max="1" width="3.140625" style="33" customWidth="1"/>
    <col min="2" max="7" width="16.7109375" style="33" customWidth="1"/>
    <col min="8" max="8" width="3.42578125" style="33" customWidth="1"/>
    <col min="9" max="30" width="9.140625" style="38" hidden="1" customWidth="1"/>
    <col min="31" max="16384" width="9.140625" style="33" hidden="1"/>
  </cols>
  <sheetData>
    <row r="1" spans="1:30" ht="26.25" customHeight="1"/>
    <row r="2" spans="1:30" s="49" customFormat="1" ht="28.5">
      <c r="A2" s="46"/>
      <c r="B2" s="217" t="s">
        <v>16</v>
      </c>
      <c r="C2" s="217"/>
      <c r="D2" s="217"/>
      <c r="E2" s="47"/>
      <c r="F2" s="47"/>
      <c r="G2" s="47"/>
      <c r="H2" s="47"/>
      <c r="I2" s="48"/>
      <c r="J2" s="48"/>
      <c r="K2" s="48"/>
      <c r="L2" s="48"/>
      <c r="M2" s="48"/>
      <c r="N2" s="48"/>
      <c r="O2" s="48"/>
      <c r="P2" s="48"/>
      <c r="Q2" s="48"/>
      <c r="R2" s="48"/>
      <c r="S2" s="48"/>
      <c r="T2" s="48"/>
      <c r="U2" s="48"/>
      <c r="V2" s="48"/>
      <c r="W2" s="48"/>
      <c r="X2" s="48"/>
      <c r="Y2" s="48"/>
      <c r="Z2" s="48"/>
      <c r="AA2" s="48"/>
      <c r="AB2" s="48"/>
      <c r="AC2" s="48"/>
      <c r="AD2" s="48"/>
    </row>
    <row r="3" spans="1:30" ht="41.25" customHeight="1">
      <c r="A3" s="11"/>
      <c r="B3" s="12"/>
      <c r="C3" s="12"/>
      <c r="D3" s="12"/>
      <c r="E3" s="12"/>
      <c r="F3" s="12"/>
      <c r="G3" s="13"/>
      <c r="H3" s="13"/>
    </row>
    <row r="4" spans="1:30" ht="18">
      <c r="A4" s="11"/>
      <c r="B4" s="14" t="s">
        <v>0</v>
      </c>
      <c r="C4" s="15"/>
      <c r="D4" s="15"/>
      <c r="E4" s="14" t="s">
        <v>17</v>
      </c>
      <c r="F4" s="16"/>
      <c r="H4" s="17"/>
    </row>
    <row r="5" spans="1:30" ht="7.5" customHeight="1">
      <c r="A5" s="11"/>
      <c r="B5" s="15"/>
      <c r="C5" s="15"/>
      <c r="D5" s="15"/>
      <c r="E5" s="15"/>
      <c r="F5" s="16"/>
      <c r="H5" s="17"/>
    </row>
    <row r="6" spans="1:30" s="35" customFormat="1" ht="15" customHeight="1">
      <c r="A6" s="18"/>
      <c r="B6" s="34" t="str">
        <f>+Inputs!C10</f>
        <v>Dealer Name</v>
      </c>
      <c r="C6" s="34"/>
      <c r="D6" s="18"/>
      <c r="E6" s="34" t="str">
        <f>+Inputs!C16</f>
        <v>Customer Name</v>
      </c>
      <c r="F6" s="34"/>
      <c r="H6" s="19"/>
      <c r="I6" s="41"/>
      <c r="J6" s="41"/>
      <c r="K6" s="41"/>
      <c r="L6" s="41"/>
      <c r="M6" s="41"/>
      <c r="N6" s="41"/>
      <c r="O6" s="41"/>
      <c r="P6" s="41"/>
      <c r="Q6" s="41"/>
      <c r="R6" s="41"/>
      <c r="S6" s="41"/>
      <c r="T6" s="41"/>
      <c r="U6" s="41"/>
      <c r="V6" s="41"/>
      <c r="W6" s="41"/>
      <c r="X6" s="41"/>
      <c r="Y6" s="41"/>
      <c r="Z6" s="41"/>
      <c r="AA6" s="41"/>
      <c r="AB6" s="41"/>
      <c r="AC6" s="41"/>
      <c r="AD6" s="41"/>
    </row>
    <row r="7" spans="1:30" s="35" customFormat="1" ht="15" customHeight="1">
      <c r="A7" s="18"/>
      <c r="B7" s="34" t="str">
        <f>+Inputs!C11</f>
        <v>Contact Name</v>
      </c>
      <c r="C7" s="34"/>
      <c r="D7" s="18"/>
      <c r="E7" s="34" t="str">
        <f>+Inputs!C17</f>
        <v>Customer Address</v>
      </c>
      <c r="F7" s="34"/>
      <c r="G7" s="19"/>
      <c r="H7" s="19"/>
      <c r="I7" s="41"/>
      <c r="J7" s="41"/>
      <c r="K7" s="41"/>
      <c r="L7" s="41"/>
      <c r="M7" s="41"/>
      <c r="N7" s="41"/>
      <c r="O7" s="41"/>
      <c r="P7" s="41"/>
      <c r="Q7" s="41"/>
      <c r="R7" s="41"/>
      <c r="S7" s="41"/>
      <c r="T7" s="41"/>
      <c r="U7" s="41"/>
      <c r="V7" s="41"/>
      <c r="W7" s="41"/>
      <c r="X7" s="41"/>
      <c r="Y7" s="41"/>
      <c r="Z7" s="41"/>
      <c r="AA7" s="41"/>
      <c r="AB7" s="41"/>
      <c r="AC7" s="41"/>
      <c r="AD7" s="41"/>
    </row>
    <row r="8" spans="1:30" s="35" customFormat="1" ht="15" customHeight="1">
      <c r="A8" s="18"/>
      <c r="B8" s="34" t="str">
        <f>+Inputs!C12</f>
        <v>Contact Email</v>
      </c>
      <c r="C8" s="34"/>
      <c r="D8" s="18"/>
      <c r="E8" s="34" t="str">
        <f>+Inputs!C18</f>
        <v>Customer City, State, Zip</v>
      </c>
      <c r="F8" s="34"/>
      <c r="G8" s="19"/>
      <c r="H8" s="19"/>
      <c r="I8" s="41"/>
      <c r="J8" s="41"/>
      <c r="K8" s="41"/>
      <c r="L8" s="41"/>
      <c r="M8" s="41"/>
      <c r="N8" s="41"/>
      <c r="O8" s="41"/>
      <c r="P8" s="41"/>
      <c r="Q8" s="41"/>
      <c r="R8" s="41"/>
      <c r="S8" s="41"/>
      <c r="T8" s="41"/>
      <c r="U8" s="41"/>
      <c r="V8" s="41"/>
      <c r="W8" s="41"/>
      <c r="X8" s="41"/>
      <c r="Y8" s="41"/>
      <c r="Z8" s="41"/>
      <c r="AA8" s="41"/>
      <c r="AB8" s="41"/>
      <c r="AC8" s="41"/>
      <c r="AD8" s="41"/>
    </row>
    <row r="9" spans="1:30" s="36" customFormat="1" ht="12">
      <c r="A9" s="20"/>
      <c r="B9" s="21"/>
      <c r="C9" s="20"/>
      <c r="D9" s="20"/>
      <c r="E9" s="34" t="str">
        <f>+Inputs!C19</f>
        <v>Customer Phone</v>
      </c>
      <c r="F9" s="34"/>
      <c r="G9" s="22"/>
      <c r="H9" s="22"/>
      <c r="I9" s="42"/>
      <c r="J9" s="42"/>
      <c r="K9" s="42"/>
      <c r="L9" s="42"/>
      <c r="M9" s="42"/>
      <c r="N9" s="42"/>
      <c r="O9" s="42"/>
      <c r="P9" s="42"/>
      <c r="Q9" s="42"/>
      <c r="R9" s="42"/>
      <c r="S9" s="42"/>
      <c r="T9" s="42"/>
      <c r="U9" s="42"/>
      <c r="V9" s="42"/>
      <c r="W9" s="42"/>
      <c r="X9" s="42"/>
      <c r="Y9" s="42"/>
      <c r="Z9" s="42"/>
      <c r="AA9" s="42"/>
      <c r="AB9" s="42"/>
      <c r="AC9" s="42"/>
      <c r="AD9" s="42"/>
    </row>
    <row r="10" spans="1:30" s="36" customFormat="1" ht="12">
      <c r="A10" s="20"/>
      <c r="B10" s="20"/>
      <c r="C10" s="20"/>
      <c r="D10" s="20"/>
      <c r="E10" s="34" t="str">
        <f>+Inputs!C20</f>
        <v>Customer Email</v>
      </c>
      <c r="F10" s="34"/>
      <c r="G10" s="23"/>
      <c r="H10" s="23"/>
      <c r="I10" s="42"/>
      <c r="J10" s="42"/>
      <c r="K10" s="42"/>
      <c r="L10" s="42"/>
      <c r="M10" s="42"/>
      <c r="N10" s="42"/>
      <c r="O10" s="42"/>
      <c r="P10" s="42"/>
      <c r="Q10" s="42"/>
      <c r="R10" s="42"/>
      <c r="S10" s="42"/>
      <c r="T10" s="42"/>
      <c r="U10" s="42"/>
      <c r="V10" s="42"/>
      <c r="W10" s="42"/>
      <c r="X10" s="42"/>
      <c r="Y10" s="42"/>
      <c r="Z10" s="42"/>
      <c r="AA10" s="42"/>
      <c r="AB10" s="42"/>
      <c r="AC10" s="42"/>
      <c r="AD10" s="42"/>
    </row>
    <row r="11" spans="1:30" s="36" customFormat="1" ht="15" customHeight="1">
      <c r="A11" s="20"/>
      <c r="E11" s="20"/>
      <c r="F11" s="20"/>
      <c r="G11" s="23"/>
      <c r="H11" s="23"/>
      <c r="I11" s="42"/>
      <c r="J11" s="42"/>
      <c r="K11" s="42"/>
      <c r="L11" s="42"/>
      <c r="M11" s="42"/>
      <c r="N11" s="42"/>
      <c r="O11" s="42"/>
      <c r="P11" s="42"/>
      <c r="Q11" s="42"/>
      <c r="R11" s="42"/>
      <c r="S11" s="42"/>
      <c r="T11" s="42"/>
      <c r="U11" s="42"/>
      <c r="V11" s="42"/>
      <c r="W11" s="42"/>
      <c r="X11" s="42"/>
      <c r="Y11" s="42"/>
      <c r="Z11" s="42"/>
      <c r="AA11" s="42"/>
      <c r="AB11" s="42"/>
      <c r="AC11" s="42"/>
      <c r="AD11" s="42"/>
    </row>
    <row r="12" spans="1:30" s="36" customFormat="1" ht="18">
      <c r="A12" s="20"/>
      <c r="B12" s="14" t="s">
        <v>18</v>
      </c>
      <c r="C12" s="15"/>
      <c r="D12" s="17"/>
      <c r="E12" s="14" t="s">
        <v>19</v>
      </c>
      <c r="F12" s="16"/>
      <c r="G12"/>
      <c r="H12"/>
      <c r="I12"/>
      <c r="J12" s="42"/>
      <c r="K12" s="42"/>
      <c r="L12" s="42"/>
      <c r="M12" s="42"/>
      <c r="N12" s="42"/>
      <c r="O12" s="42"/>
      <c r="P12" s="42"/>
      <c r="Q12" s="42"/>
      <c r="R12" s="42"/>
      <c r="S12" s="42"/>
      <c r="T12" s="42"/>
      <c r="U12" s="42"/>
      <c r="V12" s="42"/>
      <c r="W12" s="42"/>
      <c r="X12" s="42"/>
      <c r="Y12" s="42"/>
      <c r="Z12" s="42"/>
      <c r="AA12" s="42"/>
      <c r="AB12" s="42"/>
      <c r="AC12" s="42"/>
      <c r="AD12" s="42"/>
    </row>
    <row r="13" spans="1:30" s="36" customFormat="1" ht="6" customHeight="1">
      <c r="A13" s="20"/>
      <c r="B13" s="15"/>
      <c r="C13" s="15"/>
      <c r="D13" s="17"/>
      <c r="E13" s="15"/>
      <c r="F13" s="16"/>
      <c r="G13"/>
      <c r="H13"/>
      <c r="I13"/>
      <c r="J13" s="42"/>
      <c r="K13" s="42"/>
      <c r="L13" s="42"/>
      <c r="M13" s="42"/>
      <c r="N13" s="42"/>
      <c r="O13" s="42"/>
      <c r="P13" s="42"/>
      <c r="Q13" s="42"/>
      <c r="R13" s="42"/>
      <c r="S13" s="42"/>
      <c r="T13" s="42"/>
      <c r="U13" s="42"/>
      <c r="V13" s="42"/>
      <c r="W13" s="42"/>
      <c r="X13" s="42"/>
      <c r="Y13" s="42"/>
      <c r="Z13" s="42"/>
      <c r="AA13" s="42"/>
      <c r="AB13" s="42"/>
      <c r="AC13" s="42"/>
      <c r="AD13" s="42"/>
    </row>
    <row r="14" spans="1:30" s="36" customFormat="1" ht="18">
      <c r="A14" s="20"/>
      <c r="B14" s="37" t="str">
        <f>+Inputs!C24</f>
        <v>Equipment Description</v>
      </c>
      <c r="C14" s="37"/>
      <c r="D14" s="37"/>
      <c r="E14" s="218">
        <f>+Inputs!C25</f>
        <v>50000</v>
      </c>
      <c r="F14" s="218"/>
      <c r="G14"/>
      <c r="H14"/>
      <c r="I14"/>
      <c r="J14" s="42"/>
      <c r="K14" s="42"/>
      <c r="L14" s="42"/>
      <c r="M14" s="42"/>
      <c r="N14" s="42"/>
      <c r="O14" s="42"/>
      <c r="P14" s="42"/>
      <c r="Q14" s="42"/>
      <c r="R14" s="42"/>
      <c r="S14" s="42"/>
      <c r="T14" s="42"/>
      <c r="U14" s="42"/>
      <c r="V14" s="42"/>
      <c r="W14" s="42"/>
      <c r="X14" s="42"/>
      <c r="Y14" s="42"/>
      <c r="Z14" s="42"/>
      <c r="AA14" s="42"/>
      <c r="AB14" s="42"/>
      <c r="AC14" s="42"/>
      <c r="AD14" s="42"/>
    </row>
    <row r="15" spans="1:30" s="36" customFormat="1" ht="42" customHeight="1" thickBot="1">
      <c r="A15" s="20"/>
      <c r="D15" s="16"/>
      <c r="G15"/>
      <c r="H15"/>
      <c r="I15"/>
      <c r="J15" s="42"/>
      <c r="K15" s="42"/>
      <c r="L15" s="42"/>
      <c r="M15" s="42"/>
      <c r="N15" s="42"/>
      <c r="O15" s="42"/>
      <c r="P15" s="42"/>
      <c r="Q15" s="42"/>
      <c r="R15" s="42"/>
      <c r="S15" s="42"/>
      <c r="T15" s="42"/>
      <c r="U15" s="42"/>
      <c r="V15" s="42"/>
      <c r="W15" s="42"/>
      <c r="X15" s="42"/>
      <c r="Y15" s="42"/>
      <c r="Z15" s="42"/>
      <c r="AA15" s="42"/>
      <c r="AB15" s="42"/>
      <c r="AC15" s="42"/>
      <c r="AD15" s="42"/>
    </row>
    <row r="16" spans="1:30" s="36" customFormat="1" ht="54.95" customHeight="1" thickBot="1">
      <c r="A16" s="20"/>
      <c r="B16" s="219" t="str">
        <f>"10% DOWN - ("&amp;TEXT($E$14*0.1,"$#,##0")&amp;") 
FOLLOWED BY NO PAYMENTS FOR 360 DAYS"</f>
        <v>10% DOWN - ($5,000) 
FOLLOWED BY NO PAYMENTS FOR 360 DAYS</v>
      </c>
      <c r="C16" s="220"/>
      <c r="D16" s="220"/>
      <c r="E16" s="220"/>
      <c r="F16" s="220"/>
      <c r="G16" s="221"/>
      <c r="H16"/>
      <c r="I16"/>
      <c r="J16" s="42"/>
      <c r="K16" s="42"/>
      <c r="L16" s="42"/>
      <c r="M16" s="42"/>
      <c r="N16" s="42"/>
      <c r="O16" s="42"/>
      <c r="P16" s="42"/>
      <c r="Q16" s="42"/>
      <c r="R16" s="42"/>
      <c r="S16" s="42"/>
      <c r="T16" s="42"/>
      <c r="U16" s="42"/>
      <c r="V16" s="42"/>
      <c r="W16" s="42"/>
      <c r="X16" s="42"/>
      <c r="Y16" s="42"/>
      <c r="Z16" s="42"/>
      <c r="AA16" s="42"/>
      <c r="AB16" s="42"/>
      <c r="AC16" s="42"/>
      <c r="AD16" s="42"/>
    </row>
    <row r="17" spans="1:255" s="36" customFormat="1" ht="42" customHeight="1">
      <c r="A17" s="20"/>
      <c r="D17" s="16"/>
      <c r="G17"/>
      <c r="H17"/>
      <c r="I17"/>
      <c r="J17" s="42"/>
      <c r="K17" s="42"/>
      <c r="L17" s="42"/>
      <c r="M17" s="42"/>
      <c r="N17" s="42"/>
      <c r="O17" s="42"/>
      <c r="P17" s="42"/>
      <c r="Q17" s="42"/>
      <c r="R17" s="42"/>
      <c r="S17" s="42"/>
      <c r="T17" s="42"/>
      <c r="U17" s="42"/>
      <c r="V17" s="42"/>
      <c r="W17" s="42"/>
      <c r="X17" s="42"/>
      <c r="Y17" s="42"/>
      <c r="Z17" s="42"/>
      <c r="AA17" s="42"/>
      <c r="AB17" s="42"/>
      <c r="AC17" s="42"/>
      <c r="AD17" s="42"/>
    </row>
    <row r="18" spans="1:255" ht="24" customHeight="1">
      <c r="A18" s="11"/>
      <c r="B18"/>
      <c r="C18"/>
      <c r="D18"/>
      <c r="E18"/>
      <c r="F18"/>
      <c r="G18"/>
      <c r="H18"/>
      <c r="I18"/>
    </row>
    <row r="19" spans="1:255" ht="24" customHeight="1">
      <c r="A19" s="11"/>
      <c r="B19"/>
      <c r="C19"/>
      <c r="D19"/>
      <c r="E19"/>
      <c r="F19"/>
      <c r="G19"/>
      <c r="H19" s="25"/>
    </row>
    <row r="20" spans="1:255" ht="24" customHeight="1">
      <c r="A20" s="11"/>
      <c r="B20" s="222" t="s">
        <v>21</v>
      </c>
      <c r="C20" s="222"/>
      <c r="D20" s="223" t="s">
        <v>22</v>
      </c>
      <c r="E20" s="223"/>
      <c r="F20" s="223" t="s">
        <v>23</v>
      </c>
      <c r="G20" s="223"/>
      <c r="H20" s="25"/>
    </row>
    <row r="21" spans="1:255" ht="7.5" customHeight="1">
      <c r="A21" s="11"/>
      <c r="B21"/>
      <c r="C21"/>
      <c r="D21"/>
      <c r="E21"/>
      <c r="F21"/>
      <c r="G21"/>
      <c r="H21" s="25"/>
    </row>
    <row r="22" spans="1:255" ht="28.5" customHeight="1">
      <c r="A22" s="11"/>
      <c r="B22" s="211" t="s">
        <v>24</v>
      </c>
      <c r="C22" s="212"/>
      <c r="D22" s="213">
        <v>2.9899999999999999E-2</v>
      </c>
      <c r="E22" s="213"/>
      <c r="F22" s="214">
        <f>+IF($E$14&lt;7500,"$7.5K Min.",$E$14*0.31837)</f>
        <v>15918.5</v>
      </c>
      <c r="G22" s="215"/>
      <c r="H22" s="25"/>
    </row>
    <row r="23" spans="1:255" ht="9.75" customHeight="1">
      <c r="A23" s="11"/>
      <c r="B23" s="50"/>
      <c r="C23" s="51"/>
      <c r="D23" s="64"/>
      <c r="E23" s="65"/>
      <c r="F23" s="54"/>
      <c r="G23" s="55"/>
      <c r="H23" s="25"/>
    </row>
    <row r="24" spans="1:255" ht="7.5" customHeight="1">
      <c r="A24" s="11"/>
      <c r="C24" s="26"/>
      <c r="D24" s="27"/>
      <c r="E24" s="28"/>
      <c r="F24" s="29"/>
      <c r="G24" s="30"/>
      <c r="H24" s="25"/>
    </row>
    <row r="25" spans="1:255">
      <c r="A25" s="11"/>
      <c r="B25" s="216" t="str">
        <f ca="1">"Quote Date: "&amp; TEXT(TODAY(),"MM/DD/YY")</f>
        <v>Quote Date: 01/05/26</v>
      </c>
      <c r="C25" s="216"/>
      <c r="D25" s="216"/>
      <c r="E25" s="216"/>
      <c r="F25" s="216"/>
      <c r="G25" s="216"/>
      <c r="H25" s="31"/>
      <c r="I25" s="43"/>
      <c r="J25" s="43"/>
      <c r="S25" s="43"/>
      <c r="T25" s="43"/>
      <c r="U25" s="43"/>
      <c r="V25" s="43"/>
      <c r="W25" s="43"/>
      <c r="X25" s="43"/>
      <c r="Y25" s="43"/>
      <c r="Z25" s="43"/>
      <c r="AA25" s="43"/>
      <c r="AB25" s="43"/>
      <c r="AC25" s="43"/>
      <c r="AD25" s="43"/>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c r="IG25" s="39"/>
      <c r="IH25" s="39"/>
      <c r="II25" s="39"/>
      <c r="IJ25" s="39"/>
      <c r="IK25" s="39"/>
      <c r="IL25" s="39"/>
      <c r="IM25" s="39"/>
      <c r="IN25" s="39"/>
      <c r="IO25" s="39"/>
      <c r="IP25" s="39"/>
      <c r="IQ25" s="39"/>
      <c r="IR25" s="39"/>
      <c r="IS25" s="39"/>
      <c r="IT25" s="39"/>
      <c r="IU25" s="39"/>
    </row>
    <row r="26" spans="1:255" ht="12" customHeight="1">
      <c r="A26" s="11"/>
      <c r="B26" s="26"/>
      <c r="C26" s="11"/>
      <c r="D26" s="32"/>
      <c r="E26" s="11"/>
      <c r="F26" s="32"/>
      <c r="H26" s="31"/>
      <c r="I26" s="43"/>
      <c r="J26" s="43"/>
      <c r="S26" s="43"/>
      <c r="T26" s="43"/>
      <c r="U26" s="43"/>
      <c r="V26" s="43"/>
      <c r="W26" s="43"/>
      <c r="X26" s="43"/>
      <c r="Y26" s="43"/>
      <c r="Z26" s="43"/>
      <c r="AA26" s="43"/>
      <c r="AB26" s="43"/>
      <c r="AC26" s="43"/>
      <c r="AD26" s="43"/>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c r="IQ26" s="39"/>
      <c r="IR26" s="39"/>
      <c r="IS26" s="39"/>
      <c r="IT26" s="39"/>
      <c r="IU26" s="39"/>
    </row>
    <row r="27" spans="1:255" ht="12" customHeight="1">
      <c r="A27" s="11"/>
      <c r="B27" s="69" t="s">
        <v>25</v>
      </c>
      <c r="C27" s="38"/>
      <c r="D27" s="38"/>
      <c r="E27" s="38"/>
      <c r="F27" s="38"/>
      <c r="G27" s="38"/>
      <c r="H27" s="31"/>
      <c r="I27" s="43"/>
      <c r="J27" s="43"/>
      <c r="S27" s="43"/>
      <c r="T27" s="43"/>
      <c r="U27" s="43"/>
      <c r="V27" s="43"/>
      <c r="W27" s="43"/>
      <c r="X27" s="43"/>
      <c r="Y27" s="43"/>
      <c r="Z27" s="43"/>
      <c r="AA27" s="43"/>
      <c r="AB27" s="43"/>
      <c r="AC27" s="43"/>
      <c r="AD27" s="43"/>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c r="IQ27" s="39"/>
      <c r="IR27" s="39"/>
      <c r="IS27" s="39"/>
      <c r="IT27" s="39"/>
      <c r="IU27" s="39"/>
    </row>
    <row r="28" spans="1:255" ht="15" customHeight="1">
      <c r="A28" s="11"/>
      <c r="B28" s="70" t="s">
        <v>26</v>
      </c>
      <c r="C28" s="71"/>
      <c r="D28" s="71"/>
      <c r="E28" s="38"/>
      <c r="F28"/>
      <c r="G28" s="72" t="s">
        <v>27</v>
      </c>
      <c r="H28" s="25"/>
    </row>
    <row r="29" spans="1:255" ht="15" customHeight="1">
      <c r="A29" s="11"/>
      <c r="B29" s="73" t="s">
        <v>37</v>
      </c>
      <c r="C29" s="71"/>
      <c r="D29" s="71"/>
      <c r="E29" s="38"/>
      <c r="F29"/>
      <c r="G29" s="72" t="str">
        <f>'180 Day Promo'!$G$29</f>
        <v>- Pricing effective through 3/31/22</v>
      </c>
      <c r="H29" s="25"/>
    </row>
    <row r="30" spans="1:255" s="38" customFormat="1" ht="15" customHeight="1">
      <c r="A30" s="11"/>
      <c r="B30" s="70" t="s">
        <v>30</v>
      </c>
      <c r="C30" s="74"/>
      <c r="D30" s="74"/>
      <c r="F30"/>
      <c r="G30" s="75" t="s">
        <v>31</v>
      </c>
      <c r="H30" s="25"/>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row>
    <row r="31" spans="1:255" s="38" customFormat="1" ht="15" customHeight="1">
      <c r="A31" s="11"/>
      <c r="B31" s="76" t="s">
        <v>32</v>
      </c>
      <c r="C31" s="74"/>
      <c r="D31" s="74"/>
      <c r="F31"/>
      <c r="G31" s="72" t="s">
        <v>33</v>
      </c>
      <c r="H31" s="25"/>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row>
    <row r="32" spans="1:255" s="38" customFormat="1" ht="15" customHeight="1">
      <c r="A32" s="11"/>
      <c r="B32" s="73" t="s">
        <v>34</v>
      </c>
      <c r="C32" s="74"/>
      <c r="D32" s="74"/>
      <c r="E32" s="74"/>
      <c r="H32" s="25"/>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row>
    <row r="33" spans="1:255" customFormat="1"/>
    <row r="34" spans="1:255" s="38" customFormat="1" ht="14.25" customHeight="1">
      <c r="A34" s="25"/>
      <c r="B34" s="25"/>
      <c r="C34" s="25"/>
      <c r="D34" s="25"/>
      <c r="E34" s="25"/>
      <c r="F34" s="25"/>
      <c r="G34" s="25"/>
      <c r="H34" s="25"/>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row>
    <row r="35" spans="1:255" s="38" customFormat="1" ht="19.5" customHeight="1">
      <c r="A35" s="25"/>
      <c r="H35" s="25"/>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row>
    <row r="36" spans="1:255" s="38" customFormat="1" ht="4.5" customHeight="1">
      <c r="A36" s="25"/>
      <c r="B36" s="25"/>
      <c r="C36" s="25"/>
      <c r="D36" s="25"/>
      <c r="E36" s="25"/>
      <c r="F36" s="25"/>
      <c r="G36" s="25"/>
      <c r="H36" s="25"/>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row>
    <row r="37" spans="1:255" s="38" customFormat="1" ht="14.25">
      <c r="A37" s="25"/>
      <c r="B37" s="45" t="s">
        <v>35</v>
      </c>
      <c r="C37" s="25"/>
      <c r="D37" s="25"/>
      <c r="E37" s="25"/>
      <c r="F37" s="25"/>
      <c r="G37" s="25"/>
      <c r="H37" s="25"/>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row>
    <row r="38" spans="1:255" s="38" customFormat="1" ht="14.25">
      <c r="A38" s="25"/>
      <c r="B38" s="45" t="s">
        <v>14</v>
      </c>
      <c r="C38" s="25"/>
      <c r="D38" s="25"/>
      <c r="E38" s="25"/>
      <c r="F38" s="25"/>
      <c r="G38" s="25"/>
      <c r="H38" s="25"/>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row>
    <row r="39" spans="1:255" s="38" customFormat="1">
      <c r="A39" s="25"/>
      <c r="B39" s="44" t="s">
        <v>36</v>
      </c>
      <c r="C39" s="25"/>
      <c r="D39" s="25"/>
      <c r="E39" s="25"/>
      <c r="F39" s="25"/>
      <c r="G39" s="25"/>
      <c r="H39" s="25"/>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row>
    <row r="40" spans="1:255" s="38" customFormat="1">
      <c r="A40" s="25"/>
      <c r="C40" s="25"/>
      <c r="D40" s="25"/>
      <c r="E40" s="25"/>
      <c r="F40" s="25"/>
      <c r="G40" s="25"/>
      <c r="H40" s="25"/>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row>
    <row r="41" spans="1:255" s="38" customFormat="1" hidden="1">
      <c r="A41" s="25"/>
      <c r="B41" s="11"/>
      <c r="C41" s="11"/>
      <c r="D41" s="11"/>
      <c r="E41" s="11"/>
      <c r="F41" s="11"/>
      <c r="G41" s="11"/>
      <c r="H41" s="11"/>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row>
    <row r="42" spans="1:255" s="38" customFormat="1" hidden="1">
      <c r="A42" s="25"/>
      <c r="B42" s="11"/>
      <c r="C42" s="11"/>
      <c r="D42" s="11"/>
      <c r="E42" s="11"/>
      <c r="F42" s="11"/>
      <c r="G42" s="11"/>
      <c r="H42" s="11"/>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row>
    <row r="43" spans="1:255" s="38" customFormat="1" hidden="1">
      <c r="A43" s="25"/>
      <c r="B43" s="11"/>
      <c r="C43" s="11"/>
      <c r="D43" s="11"/>
      <c r="E43" s="11"/>
      <c r="F43" s="11"/>
      <c r="G43" s="11"/>
      <c r="H43" s="11"/>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row>
    <row r="44" spans="1:255" s="38" customFormat="1" hidden="1">
      <c r="A44" s="25"/>
      <c r="B44" s="11"/>
      <c r="C44" s="11"/>
      <c r="D44" s="11"/>
      <c r="E44" s="11"/>
      <c r="F44" s="11"/>
      <c r="G44" s="11"/>
      <c r="H44" s="11"/>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row>
    <row r="45" spans="1:255" s="38" customFormat="1" hidden="1">
      <c r="A45" s="25"/>
      <c r="B45"/>
      <c r="C45"/>
      <c r="D45"/>
      <c r="E45"/>
      <c r="F45"/>
      <c r="G45"/>
      <c r="H45"/>
      <c r="I45"/>
      <c r="J45"/>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row>
    <row r="46" spans="1:255" s="38" customFormat="1" hidden="1">
      <c r="A46" s="25"/>
      <c r="B46"/>
      <c r="C46"/>
      <c r="D46"/>
      <c r="E46"/>
      <c r="F46"/>
      <c r="G46"/>
      <c r="H46"/>
      <c r="I46"/>
      <c r="J46"/>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row>
    <row r="47" spans="1:255" s="38" customFormat="1" hidden="1">
      <c r="A47" s="25"/>
      <c r="B47"/>
      <c r="C47"/>
      <c r="D47"/>
      <c r="E47"/>
      <c r="F47"/>
      <c r="G47"/>
      <c r="H47"/>
      <c r="I47"/>
      <c r="J47"/>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row>
    <row r="48" spans="1:255" s="38" customFormat="1" hidden="1">
      <c r="A48" s="25"/>
      <c r="B48"/>
      <c r="C48"/>
      <c r="D48"/>
      <c r="E48"/>
      <c r="F48"/>
      <c r="G48"/>
      <c r="H48"/>
      <c r="I48"/>
      <c r="J48"/>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row>
    <row r="49" spans="1:255" s="38" customFormat="1" hidden="1">
      <c r="A49" s="25"/>
      <c r="B49"/>
      <c r="C49"/>
      <c r="D49"/>
      <c r="E49"/>
      <c r="F49"/>
      <c r="G49"/>
      <c r="H49"/>
      <c r="I49"/>
      <c r="J49"/>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row>
    <row r="50" spans="1:255" s="38" customFormat="1" hidden="1">
      <c r="A50" s="25"/>
      <c r="B50"/>
      <c r="C50"/>
      <c r="D50"/>
      <c r="E50"/>
      <c r="F50"/>
      <c r="G50"/>
      <c r="H50"/>
      <c r="I50"/>
      <c r="J50"/>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row>
    <row r="51" spans="1:255" s="38" customFormat="1" hidden="1">
      <c r="A51" s="25"/>
      <c r="B51"/>
      <c r="C51"/>
      <c r="D51"/>
      <c r="E51"/>
      <c r="F51"/>
      <c r="G51"/>
      <c r="H51"/>
      <c r="I51"/>
      <c r="J51"/>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row>
    <row r="52" spans="1:255" s="38" customFormat="1" hidden="1">
      <c r="A52" s="25"/>
      <c r="B52"/>
      <c r="C52"/>
      <c r="D52"/>
      <c r="E52"/>
      <c r="F52"/>
      <c r="G52"/>
      <c r="H52"/>
      <c r="I52"/>
      <c r="J52"/>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row>
    <row r="53" spans="1:255" s="38" customFormat="1" hidden="1">
      <c r="A53" s="25"/>
      <c r="B53"/>
      <c r="C53"/>
      <c r="D53"/>
      <c r="E53"/>
      <c r="F53"/>
      <c r="G53"/>
      <c r="H53"/>
      <c r="I53"/>
      <c r="J5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row>
    <row r="54" spans="1:255" s="38" customFormat="1" hidden="1">
      <c r="A54" s="25"/>
      <c r="B54"/>
      <c r="C54"/>
      <c r="D54"/>
      <c r="E54"/>
      <c r="F54"/>
      <c r="G54"/>
      <c r="H54"/>
      <c r="I54"/>
      <c r="J54"/>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row>
    <row r="55" spans="1:255" s="38" customFormat="1" hidden="1">
      <c r="A55" s="25"/>
      <c r="B55"/>
      <c r="C55"/>
      <c r="D55"/>
      <c r="E55"/>
      <c r="F55"/>
      <c r="G55"/>
      <c r="H55"/>
      <c r="I55"/>
      <c r="J55"/>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row>
    <row r="56" spans="1:255" s="38" customFormat="1" hidden="1">
      <c r="A56" s="25"/>
      <c r="B56"/>
      <c r="C56"/>
      <c r="D56"/>
      <c r="E56"/>
      <c r="F56"/>
      <c r="G56"/>
      <c r="H56"/>
      <c r="I56"/>
      <c r="J56"/>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row>
    <row r="57" spans="1:255" s="38" customFormat="1" hidden="1">
      <c r="A57" s="25"/>
      <c r="B57"/>
      <c r="C57"/>
      <c r="D57"/>
      <c r="E57"/>
      <c r="F57"/>
      <c r="G57"/>
      <c r="H57"/>
      <c r="I57"/>
      <c r="J57"/>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row>
    <row r="58" spans="1:255" s="38" customFormat="1" hidden="1">
      <c r="A58" s="25"/>
      <c r="B58"/>
      <c r="C58"/>
      <c r="D58"/>
      <c r="E58"/>
      <c r="F58"/>
      <c r="G58"/>
      <c r="H58"/>
      <c r="I58"/>
      <c r="J58"/>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row>
    <row r="59" spans="1:255" s="38" customFormat="1" hidden="1">
      <c r="A59" s="25"/>
      <c r="B59"/>
      <c r="C59"/>
      <c r="D59"/>
      <c r="E59"/>
      <c r="F59"/>
      <c r="G59"/>
      <c r="H59"/>
      <c r="I59"/>
      <c r="J59"/>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row>
    <row r="60" spans="1:255" s="38" customFormat="1" hidden="1">
      <c r="A60" s="25"/>
      <c r="B60"/>
      <c r="C60"/>
      <c r="D60"/>
      <c r="E60"/>
      <c r="F60"/>
      <c r="G60"/>
      <c r="H60"/>
      <c r="I60"/>
      <c r="J60"/>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row>
    <row r="61" spans="1:255" s="38" customFormat="1" hidden="1">
      <c r="A61" s="25"/>
      <c r="B61"/>
      <c r="C61"/>
      <c r="D61"/>
      <c r="E61"/>
      <c r="F61"/>
      <c r="G61"/>
      <c r="H61"/>
      <c r="I61"/>
      <c r="J61"/>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row>
    <row r="62" spans="1:255" s="38" customFormat="1" hidden="1">
      <c r="A62" s="25"/>
      <c r="B62"/>
      <c r="C62"/>
      <c r="D62"/>
      <c r="E62"/>
      <c r="F62"/>
      <c r="G62"/>
      <c r="H62"/>
      <c r="I62"/>
      <c r="J62"/>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row>
    <row r="63" spans="1:255" s="38" customFormat="1" hidden="1">
      <c r="A63" s="25"/>
      <c r="B63"/>
      <c r="C63"/>
      <c r="D63"/>
      <c r="E63"/>
      <c r="F63"/>
      <c r="G63"/>
      <c r="H63"/>
      <c r="I63"/>
      <c r="J6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row>
    <row r="64" spans="1:255" s="38" customFormat="1" hidden="1">
      <c r="A64" s="25"/>
      <c r="B64"/>
      <c r="C64"/>
      <c r="D64"/>
      <c r="E64"/>
      <c r="F64"/>
      <c r="G64"/>
      <c r="H64"/>
      <c r="I64"/>
      <c r="J64"/>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row>
    <row r="65" spans="1:255" s="38" customFormat="1" hidden="1">
      <c r="A65" s="25"/>
      <c r="B65"/>
      <c r="C65"/>
      <c r="D65"/>
      <c r="E65"/>
      <c r="F65"/>
      <c r="G65"/>
      <c r="H65"/>
      <c r="I65"/>
      <c r="J65"/>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row>
    <row r="66" spans="1:255" s="38" customFormat="1" hidden="1">
      <c r="A66" s="25"/>
      <c r="B66"/>
      <c r="C66"/>
      <c r="D66"/>
      <c r="E66"/>
      <c r="F66"/>
      <c r="G66"/>
      <c r="H66"/>
      <c r="I66"/>
      <c r="J66"/>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row>
    <row r="67" spans="1:255" s="38" customFormat="1" hidden="1">
      <c r="A67" s="25"/>
      <c r="B67"/>
      <c r="C67"/>
      <c r="D67"/>
      <c r="E67"/>
      <c r="F67"/>
      <c r="G67"/>
      <c r="H67"/>
      <c r="I67"/>
      <c r="J67"/>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row>
    <row r="68" spans="1:255" s="38" customFormat="1" hidden="1">
      <c r="A68" s="25"/>
      <c r="B68"/>
      <c r="C68"/>
      <c r="D68"/>
      <c r="E68"/>
      <c r="F68"/>
      <c r="G68"/>
      <c r="H68"/>
      <c r="I68"/>
      <c r="J68"/>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row>
    <row r="69" spans="1:255" s="38" customFormat="1" hidden="1">
      <c r="A69" s="25"/>
      <c r="B69"/>
      <c r="C69"/>
      <c r="D69"/>
      <c r="E69"/>
      <c r="F69"/>
      <c r="G69"/>
      <c r="H69"/>
      <c r="I69"/>
      <c r="J69"/>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row>
    <row r="70" spans="1:255" s="38" customFormat="1" hidden="1">
      <c r="A70" s="25"/>
      <c r="B70"/>
      <c r="C70"/>
      <c r="D70"/>
      <c r="E70"/>
      <c r="F70"/>
      <c r="G70"/>
      <c r="H70"/>
      <c r="I70"/>
      <c r="J70"/>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row>
    <row r="71" spans="1:255" s="38" customFormat="1" hidden="1">
      <c r="A71" s="25"/>
      <c r="B71"/>
      <c r="C71"/>
      <c r="D71"/>
      <c r="E71"/>
      <c r="F71"/>
      <c r="G71"/>
      <c r="H71"/>
      <c r="I71"/>
      <c r="J71"/>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row>
    <row r="72" spans="1:255" s="38" customFormat="1" hidden="1">
      <c r="A72" s="25"/>
      <c r="B72"/>
      <c r="C72"/>
      <c r="D72"/>
      <c r="E72"/>
      <c r="F72"/>
      <c r="G72"/>
      <c r="H72"/>
      <c r="I72"/>
      <c r="J72"/>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row>
    <row r="73" spans="1:255" s="38" customFormat="1" hidden="1">
      <c r="A73" s="25"/>
      <c r="B73"/>
      <c r="C73"/>
      <c r="D73"/>
      <c r="E73"/>
      <c r="F73"/>
      <c r="G73"/>
      <c r="H73"/>
      <c r="I73"/>
      <c r="J7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row>
    <row r="74" spans="1:255" s="38" customFormat="1" hidden="1">
      <c r="A74" s="25"/>
      <c r="B74"/>
      <c r="C74"/>
      <c r="D74"/>
      <c r="E74"/>
      <c r="F74"/>
      <c r="G74"/>
      <c r="H74"/>
      <c r="I74"/>
      <c r="J74"/>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row>
    <row r="75" spans="1:255" s="38" customFormat="1" hidden="1">
      <c r="A75" s="25"/>
      <c r="B75"/>
      <c r="C75"/>
      <c r="D75"/>
      <c r="E75"/>
      <c r="F75"/>
      <c r="G75"/>
      <c r="H75"/>
      <c r="I75"/>
      <c r="J75"/>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row>
    <row r="76" spans="1:255" s="38" customFormat="1" hidden="1">
      <c r="A76" s="25"/>
      <c r="B76"/>
      <c r="C76"/>
      <c r="D76"/>
      <c r="E76"/>
      <c r="F76"/>
      <c r="G76"/>
      <c r="H76"/>
      <c r="I76"/>
      <c r="J76"/>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row>
    <row r="77" spans="1:255" s="38" customFormat="1" hidden="1">
      <c r="A77" s="25"/>
      <c r="B77"/>
      <c r="C77"/>
      <c r="D77"/>
      <c r="E77"/>
      <c r="F77"/>
      <c r="G77"/>
      <c r="H77"/>
      <c r="I77"/>
      <c r="J77"/>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row>
    <row r="78" spans="1:255" s="38" customFormat="1" hidden="1">
      <c r="A78" s="25"/>
      <c r="B78"/>
      <c r="C78"/>
      <c r="D78"/>
      <c r="E78"/>
      <c r="F78"/>
      <c r="G78"/>
      <c r="H78"/>
      <c r="I78"/>
      <c r="J78"/>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row>
    <row r="79" spans="1:255" s="38" customFormat="1" hidden="1">
      <c r="A79" s="25"/>
      <c r="B79"/>
      <c r="C79"/>
      <c r="D79"/>
      <c r="E79"/>
      <c r="F79"/>
      <c r="G79"/>
      <c r="H79"/>
      <c r="I79"/>
      <c r="J79"/>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c r="IS79" s="33"/>
      <c r="IT79" s="33"/>
      <c r="IU79" s="33"/>
    </row>
    <row r="80" spans="1:255" s="38" customFormat="1" hidden="1">
      <c r="A80" s="25"/>
      <c r="B80"/>
      <c r="C80"/>
      <c r="D80"/>
      <c r="E80"/>
      <c r="F80"/>
      <c r="G80"/>
      <c r="H80"/>
      <c r="I80"/>
      <c r="J80"/>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row>
    <row r="81" spans="1:255" s="38" customFormat="1" hidden="1">
      <c r="A81" s="33"/>
      <c r="B81"/>
      <c r="C81"/>
      <c r="D81"/>
      <c r="E81"/>
      <c r="F81"/>
      <c r="G81"/>
      <c r="H81"/>
      <c r="I81"/>
      <c r="J81"/>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c r="IS81" s="33"/>
      <c r="IT81" s="33"/>
      <c r="IU81" s="33"/>
    </row>
    <row r="82" spans="1:255" s="38" customFormat="1" hidden="1">
      <c r="A82" s="33"/>
      <c r="B82"/>
      <c r="C82"/>
      <c r="D82"/>
      <c r="E82"/>
      <c r="F82"/>
      <c r="G82"/>
      <c r="H82"/>
      <c r="I82"/>
      <c r="J82"/>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c r="IS82" s="33"/>
      <c r="IT82" s="33"/>
      <c r="IU82" s="33"/>
    </row>
    <row r="83" spans="1:255" s="38" customFormat="1" hidden="1">
      <c r="A83" s="33"/>
      <c r="B83"/>
      <c r="C83"/>
      <c r="D83"/>
      <c r="E83"/>
      <c r="F83"/>
      <c r="G83"/>
      <c r="H83"/>
      <c r="I83"/>
      <c r="J8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row>
    <row r="84" spans="1:255" s="38" customFormat="1" hidden="1">
      <c r="A84" s="33"/>
      <c r="B84"/>
      <c r="C84"/>
      <c r="D84"/>
      <c r="E84"/>
      <c r="F84"/>
      <c r="G84"/>
      <c r="H84"/>
      <c r="I84"/>
      <c r="J84"/>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row>
    <row r="85" spans="1:255" s="38" customFormat="1" hidden="1">
      <c r="A85" s="33"/>
      <c r="B85" s="40"/>
      <c r="C85" s="40"/>
      <c r="D85" s="40"/>
      <c r="E85" s="40"/>
      <c r="F85" s="40"/>
      <c r="G85" s="40"/>
      <c r="H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row>
    <row r="86" spans="1:255" s="38" customFormat="1" hidden="1">
      <c r="A86" s="33"/>
      <c r="B86" s="40"/>
      <c r="C86" s="40"/>
      <c r="D86" s="40"/>
      <c r="E86" s="40"/>
      <c r="F86" s="40"/>
      <c r="G86" s="40"/>
      <c r="H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c r="IS86" s="33"/>
      <c r="IT86" s="33"/>
      <c r="IU86" s="33"/>
    </row>
    <row r="87" spans="1:255" s="38" customFormat="1" hidden="1">
      <c r="A87" s="33"/>
      <c r="B87" s="40"/>
      <c r="C87" s="40"/>
      <c r="D87" s="40"/>
      <c r="E87" s="40"/>
      <c r="F87" s="40"/>
      <c r="G87" s="40"/>
      <c r="H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row>
    <row r="88" spans="1:255" s="38" customFormat="1" hidden="1">
      <c r="A88" s="33"/>
      <c r="B88" s="40"/>
      <c r="C88" s="40"/>
      <c r="D88" s="40"/>
      <c r="E88" s="40"/>
      <c r="F88" s="40"/>
      <c r="G88" s="40"/>
      <c r="H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c r="IS88" s="33"/>
      <c r="IT88" s="33"/>
      <c r="IU88" s="33"/>
    </row>
    <row r="89" spans="1:255" s="38" customFormat="1" hidden="1">
      <c r="A89" s="33"/>
      <c r="B89" s="40"/>
      <c r="C89" s="40"/>
      <c r="D89" s="40"/>
      <c r="E89" s="40"/>
      <c r="F89" s="40"/>
      <c r="G89" s="40"/>
      <c r="H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row>
    <row r="90" spans="1:255" s="38" customFormat="1" hidden="1">
      <c r="A90" s="33"/>
      <c r="B90" s="40"/>
      <c r="C90" s="40"/>
      <c r="D90" s="40"/>
      <c r="E90" s="40"/>
      <c r="F90" s="40"/>
      <c r="G90" s="40"/>
      <c r="H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row>
    <row r="91" spans="1:255" s="38" customFormat="1" hidden="1">
      <c r="A91" s="33"/>
      <c r="B91" s="40"/>
      <c r="C91" s="40"/>
      <c r="D91" s="40"/>
      <c r="E91" s="40"/>
      <c r="F91" s="40"/>
      <c r="G91" s="40"/>
      <c r="H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row>
    <row r="92" spans="1:255" s="38" customFormat="1" hidden="1">
      <c r="A92" s="33"/>
      <c r="B92" s="40"/>
      <c r="C92" s="40"/>
      <c r="D92" s="40"/>
      <c r="E92" s="40"/>
      <c r="F92" s="40"/>
      <c r="G92" s="40"/>
      <c r="H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row>
    <row r="93" spans="1:255" s="38" customFormat="1" hidden="1">
      <c r="A93" s="33"/>
      <c r="B93" s="40"/>
      <c r="C93" s="40"/>
      <c r="D93" s="40"/>
      <c r="E93" s="40"/>
      <c r="F93" s="40"/>
      <c r="G93" s="40"/>
      <c r="H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row>
    <row r="94" spans="1:255" s="38" customFormat="1" hidden="1">
      <c r="A94" s="33"/>
      <c r="B94" s="40"/>
      <c r="C94" s="40"/>
      <c r="D94" s="40"/>
      <c r="E94" s="40"/>
      <c r="F94" s="40"/>
      <c r="G94" s="40"/>
      <c r="H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row>
    <row r="109" spans="2:7" hidden="1">
      <c r="B109" s="40"/>
      <c r="C109" s="40"/>
      <c r="D109" s="40"/>
      <c r="E109" s="40"/>
      <c r="F109" s="40"/>
      <c r="G109" s="40"/>
    </row>
    <row r="110" spans="2:7" hidden="1">
      <c r="B110" s="40"/>
      <c r="C110" s="40"/>
      <c r="D110" s="40"/>
      <c r="E110" s="40"/>
      <c r="F110" s="40"/>
      <c r="G110" s="40"/>
    </row>
    <row r="111" spans="2:7" hidden="1">
      <c r="B111" s="40"/>
      <c r="C111" s="40"/>
      <c r="D111" s="40"/>
      <c r="E111" s="40"/>
      <c r="F111" s="40"/>
      <c r="G111" s="40"/>
    </row>
    <row r="112" spans="2:7" hidden="1">
      <c r="B112" s="40"/>
      <c r="C112" s="40"/>
      <c r="D112" s="40"/>
      <c r="E112" s="40"/>
      <c r="F112" s="40"/>
      <c r="G112" s="40"/>
    </row>
    <row r="113" spans="2:7" hidden="1">
      <c r="B113" s="40"/>
      <c r="C113" s="40"/>
      <c r="D113" s="40"/>
      <c r="E113" s="40"/>
      <c r="F113" s="40"/>
      <c r="G113" s="40"/>
    </row>
    <row r="114" spans="2:7" hidden="1">
      <c r="B114" s="40"/>
      <c r="C114" s="40"/>
      <c r="D114" s="40"/>
      <c r="E114" s="40"/>
      <c r="F114" s="40"/>
      <c r="G114" s="40"/>
    </row>
  </sheetData>
  <sheetProtection selectLockedCells="1"/>
  <mergeCells count="10">
    <mergeCell ref="B22:C22"/>
    <mergeCell ref="D22:E22"/>
    <mergeCell ref="F22:G22"/>
    <mergeCell ref="B25:G25"/>
    <mergeCell ref="B2:D2"/>
    <mergeCell ref="E14:F14"/>
    <mergeCell ref="B16:G16"/>
    <mergeCell ref="B20:C20"/>
    <mergeCell ref="D20:E20"/>
    <mergeCell ref="F20:G20"/>
  </mergeCells>
  <hyperlinks>
    <hyperlink ref="B39" r:id="rId1" xr:uid="{00000000-0004-0000-0200-000000000000}"/>
  </hyperlinks>
  <printOptions horizontalCentered="1"/>
  <pageMargins left="0.2" right="0.2" top="0.25" bottom="0.25" header="0.5" footer="0.5"/>
  <pageSetup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20FE9-EDF4-47AB-94B1-A02101392A49}">
  <sheetPr codeName="Sheet5">
    <tabColor theme="3"/>
    <pageSetUpPr fitToPage="1"/>
  </sheetPr>
  <dimension ref="A1:IU121"/>
  <sheetViews>
    <sheetView showGridLines="0" showRowColHeaders="0" zoomScaleNormal="100" zoomScaleSheetLayoutView="80" workbookViewId="0">
      <selection activeCell="C25" sqref="C25"/>
    </sheetView>
  </sheetViews>
  <sheetFormatPr defaultColWidth="0" defaultRowHeight="8.25" customHeight="1" zeroHeight="1"/>
  <cols>
    <col min="1" max="1" width="3.140625" style="33" customWidth="1"/>
    <col min="2" max="2" width="16.7109375" style="33" customWidth="1"/>
    <col min="3" max="3" width="19.5703125" style="33" customWidth="1"/>
    <col min="4" max="7" width="16.7109375" style="33" customWidth="1"/>
    <col min="8" max="8" width="3.42578125" style="33" customWidth="1"/>
    <col min="9" max="30" width="9.140625" style="38" hidden="1" customWidth="1"/>
    <col min="31" max="16384" width="9.140625" style="33" hidden="1"/>
  </cols>
  <sheetData>
    <row r="1" spans="1:30" ht="14.25" customHeight="1"/>
    <row r="2" spans="1:30" s="49" customFormat="1" ht="24.75" customHeight="1">
      <c r="A2" s="46"/>
      <c r="B2" s="224" t="s">
        <v>16</v>
      </c>
      <c r="C2" s="224"/>
      <c r="D2" s="224"/>
      <c r="E2" s="47"/>
      <c r="F2" s="47"/>
      <c r="G2" s="47"/>
      <c r="H2" s="47"/>
      <c r="I2" s="48"/>
      <c r="J2" s="48"/>
      <c r="K2" s="48"/>
      <c r="L2" s="48"/>
      <c r="M2" s="48"/>
      <c r="N2" s="48"/>
      <c r="O2" s="48"/>
      <c r="P2" s="48"/>
      <c r="Q2" s="48"/>
      <c r="R2" s="48"/>
      <c r="S2" s="48"/>
      <c r="T2" s="48"/>
      <c r="U2" s="48"/>
      <c r="V2" s="48"/>
      <c r="W2" s="48"/>
      <c r="X2" s="48"/>
      <c r="Y2" s="48"/>
      <c r="Z2" s="48"/>
      <c r="AA2" s="48"/>
      <c r="AB2" s="48"/>
      <c r="AC2" s="48"/>
      <c r="AD2" s="48"/>
    </row>
    <row r="3" spans="1:30" ht="14.25" customHeight="1">
      <c r="A3" s="11"/>
      <c r="B3" s="12"/>
      <c r="C3" s="12"/>
      <c r="D3" s="12"/>
      <c r="E3" s="12"/>
      <c r="F3" s="12"/>
      <c r="G3" s="13"/>
      <c r="H3" s="13"/>
    </row>
    <row r="4" spans="1:30" ht="23.25" customHeight="1">
      <c r="A4" s="11"/>
      <c r="B4" s="14" t="s">
        <v>0</v>
      </c>
      <c r="C4" s="15"/>
      <c r="D4" s="15"/>
      <c r="E4" s="14" t="s">
        <v>17</v>
      </c>
      <c r="F4" s="16"/>
      <c r="H4" s="17"/>
    </row>
    <row r="5" spans="1:30" ht="14.25" customHeight="1">
      <c r="A5" s="11"/>
      <c r="B5" s="15"/>
      <c r="C5" s="15"/>
      <c r="D5" s="15"/>
      <c r="E5" s="15"/>
      <c r="F5" s="16"/>
      <c r="H5" s="17"/>
    </row>
    <row r="6" spans="1:30" s="35" customFormat="1" ht="14.25" customHeight="1">
      <c r="A6" s="18"/>
      <c r="B6" s="34" t="str">
        <f>+Inputs!C10</f>
        <v>Dealer Name</v>
      </c>
      <c r="C6" s="34"/>
      <c r="D6" s="18"/>
      <c r="E6" s="34" t="str">
        <f>+Inputs!C16</f>
        <v>Customer Name</v>
      </c>
      <c r="F6" s="34"/>
      <c r="H6" s="19"/>
      <c r="I6" s="41"/>
      <c r="J6" s="41"/>
      <c r="K6" s="41"/>
      <c r="L6" s="41"/>
      <c r="M6" s="41"/>
      <c r="N6" s="41"/>
      <c r="O6" s="41"/>
      <c r="P6" s="41"/>
      <c r="Q6" s="41"/>
      <c r="R6" s="41"/>
      <c r="S6" s="41"/>
      <c r="T6" s="41"/>
      <c r="U6" s="41"/>
      <c r="V6" s="41"/>
      <c r="W6" s="41"/>
      <c r="X6" s="41"/>
      <c r="Y6" s="41"/>
      <c r="Z6" s="41"/>
      <c r="AA6" s="41"/>
      <c r="AB6" s="41"/>
      <c r="AC6" s="41"/>
      <c r="AD6" s="41"/>
    </row>
    <row r="7" spans="1:30" s="35" customFormat="1" ht="14.25" customHeight="1">
      <c r="A7" s="18"/>
      <c r="B7" s="34" t="str">
        <f>+Inputs!C11</f>
        <v>Contact Name</v>
      </c>
      <c r="C7" s="34"/>
      <c r="D7" s="18"/>
      <c r="E7" s="34" t="str">
        <f>+Inputs!C17</f>
        <v>Customer Address</v>
      </c>
      <c r="F7" s="34"/>
      <c r="G7" s="19"/>
      <c r="H7" s="19"/>
      <c r="I7" s="41"/>
      <c r="J7" s="41"/>
      <c r="K7" s="41"/>
      <c r="L7" s="41"/>
      <c r="M7" s="41"/>
      <c r="N7" s="41"/>
      <c r="O7" s="41"/>
      <c r="P7" s="41"/>
      <c r="Q7" s="41"/>
      <c r="R7" s="41"/>
      <c r="S7" s="41"/>
      <c r="T7" s="41"/>
      <c r="U7" s="41"/>
      <c r="V7" s="41"/>
      <c r="W7" s="41"/>
      <c r="X7" s="41"/>
      <c r="Y7" s="41"/>
      <c r="Z7" s="41"/>
      <c r="AA7" s="41"/>
      <c r="AB7" s="41"/>
      <c r="AC7" s="41"/>
      <c r="AD7" s="41"/>
    </row>
    <row r="8" spans="1:30" s="35" customFormat="1" ht="14.25" customHeight="1">
      <c r="A8" s="18"/>
      <c r="B8" s="34" t="str">
        <f>+Inputs!C12</f>
        <v>Contact Email</v>
      </c>
      <c r="C8" s="34"/>
      <c r="D8" s="18"/>
      <c r="E8" s="34" t="str">
        <f>+Inputs!C18</f>
        <v>Customer City, State, Zip</v>
      </c>
      <c r="F8" s="34"/>
      <c r="G8" s="19"/>
      <c r="H8" s="19"/>
      <c r="I8" s="41"/>
      <c r="J8" s="41"/>
      <c r="K8" s="41"/>
      <c r="L8" s="41"/>
      <c r="M8" s="41"/>
      <c r="N8" s="41"/>
      <c r="O8" s="41"/>
      <c r="P8" s="41"/>
      <c r="Q8" s="41"/>
      <c r="R8" s="41"/>
      <c r="S8" s="41"/>
      <c r="T8" s="41"/>
      <c r="U8" s="41"/>
      <c r="V8" s="41"/>
      <c r="W8" s="41"/>
      <c r="X8" s="41"/>
      <c r="Y8" s="41"/>
      <c r="Z8" s="41"/>
      <c r="AA8" s="41"/>
      <c r="AB8" s="41"/>
      <c r="AC8" s="41"/>
      <c r="AD8" s="41"/>
    </row>
    <row r="9" spans="1:30" s="36" customFormat="1" ht="14.25" customHeight="1">
      <c r="A9" s="20"/>
      <c r="B9" s="21"/>
      <c r="C9" s="20"/>
      <c r="D9" s="20"/>
      <c r="E9" s="34" t="str">
        <f>+Inputs!C19</f>
        <v>Customer Phone</v>
      </c>
      <c r="F9" s="34"/>
      <c r="G9" s="22"/>
      <c r="H9" s="22"/>
      <c r="I9" s="42"/>
      <c r="J9" s="42"/>
      <c r="K9" s="42"/>
      <c r="L9" s="42"/>
      <c r="M9" s="42"/>
      <c r="N9" s="42"/>
      <c r="O9" s="42"/>
      <c r="P9" s="42"/>
      <c r="Q9" s="42"/>
      <c r="R9" s="42"/>
      <c r="S9" s="42"/>
      <c r="T9" s="42"/>
      <c r="U9" s="42"/>
      <c r="V9" s="42"/>
      <c r="W9" s="42"/>
      <c r="X9" s="42"/>
      <c r="Y9" s="42"/>
      <c r="Z9" s="42"/>
      <c r="AA9" s="42"/>
      <c r="AB9" s="42"/>
      <c r="AC9" s="42"/>
      <c r="AD9" s="42"/>
    </row>
    <row r="10" spans="1:30" s="36" customFormat="1" ht="14.25" customHeight="1">
      <c r="A10" s="20"/>
      <c r="B10" s="20"/>
      <c r="C10" s="20"/>
      <c r="D10" s="20"/>
      <c r="E10" s="34" t="str">
        <f>+Inputs!C20</f>
        <v>Customer Email</v>
      </c>
      <c r="F10" s="34"/>
      <c r="G10" s="23"/>
      <c r="H10" s="23"/>
      <c r="I10" s="42"/>
      <c r="J10" s="42"/>
      <c r="K10" s="42"/>
      <c r="L10" s="42"/>
      <c r="M10" s="42"/>
      <c r="N10" s="42"/>
      <c r="O10" s="42"/>
      <c r="P10" s="42"/>
      <c r="Q10" s="42"/>
      <c r="R10" s="42"/>
      <c r="S10" s="42"/>
      <c r="T10" s="42"/>
      <c r="U10" s="42"/>
      <c r="V10" s="42"/>
      <c r="W10" s="42"/>
      <c r="X10" s="42"/>
      <c r="Y10" s="42"/>
      <c r="Z10" s="42"/>
      <c r="AA10" s="42"/>
      <c r="AB10" s="42"/>
      <c r="AC10" s="42"/>
      <c r="AD10" s="42"/>
    </row>
    <row r="11" spans="1:30" s="36" customFormat="1" ht="14.25" customHeight="1">
      <c r="A11" s="20"/>
      <c r="E11" s="20"/>
      <c r="F11" s="20"/>
      <c r="G11" s="23"/>
      <c r="H11" s="23"/>
      <c r="I11" s="42"/>
      <c r="J11" s="42"/>
      <c r="K11" s="42"/>
      <c r="L11" s="42"/>
      <c r="M11" s="42"/>
      <c r="N11" s="42"/>
      <c r="O11" s="42"/>
      <c r="P11" s="42"/>
      <c r="Q11" s="42"/>
      <c r="R11" s="42"/>
      <c r="S11" s="42"/>
      <c r="T11" s="42"/>
      <c r="U11" s="42"/>
      <c r="V11" s="42"/>
      <c r="W11" s="42"/>
      <c r="X11" s="42"/>
      <c r="Y11" s="42"/>
      <c r="Z11" s="42"/>
      <c r="AA11" s="42"/>
      <c r="AB11" s="42"/>
      <c r="AC11" s="42"/>
      <c r="AD11" s="42"/>
    </row>
    <row r="12" spans="1:30" s="36" customFormat="1" ht="14.25" customHeight="1">
      <c r="A12" s="20"/>
      <c r="B12" s="14" t="s">
        <v>18</v>
      </c>
      <c r="C12" s="15"/>
      <c r="D12" s="17"/>
      <c r="E12" s="14" t="s">
        <v>19</v>
      </c>
      <c r="F12" s="16"/>
      <c r="G12"/>
      <c r="H12"/>
      <c r="I12"/>
      <c r="J12" s="42"/>
      <c r="K12" s="42"/>
      <c r="L12" s="42"/>
      <c r="M12" s="42"/>
      <c r="N12" s="42"/>
      <c r="O12" s="42"/>
      <c r="P12" s="42"/>
      <c r="Q12" s="42"/>
      <c r="R12" s="42"/>
      <c r="S12" s="42"/>
      <c r="T12" s="42"/>
      <c r="U12" s="42"/>
      <c r="V12" s="42"/>
      <c r="W12" s="42"/>
      <c r="X12" s="42"/>
      <c r="Y12" s="42"/>
      <c r="Z12" s="42"/>
      <c r="AA12" s="42"/>
      <c r="AB12" s="42"/>
      <c r="AC12" s="42"/>
      <c r="AD12" s="42"/>
    </row>
    <row r="13" spans="1:30" s="36" customFormat="1" ht="14.25" customHeight="1">
      <c r="A13" s="20"/>
      <c r="B13" s="15"/>
      <c r="C13" s="15"/>
      <c r="D13" s="17"/>
      <c r="E13" s="15"/>
      <c r="F13" s="16"/>
      <c r="G13"/>
      <c r="H13"/>
      <c r="I13"/>
      <c r="J13" s="42"/>
      <c r="K13" s="42"/>
      <c r="L13" s="42"/>
      <c r="M13" s="42"/>
      <c r="N13" s="42"/>
      <c r="O13" s="42"/>
      <c r="P13" s="42"/>
      <c r="Q13" s="42"/>
      <c r="R13" s="42"/>
      <c r="S13" s="42"/>
      <c r="T13" s="42"/>
      <c r="U13" s="42"/>
      <c r="V13" s="42"/>
      <c r="W13" s="42"/>
      <c r="X13" s="42"/>
      <c r="Y13" s="42"/>
      <c r="Z13" s="42"/>
      <c r="AA13" s="42"/>
      <c r="AB13" s="42"/>
      <c r="AC13" s="42"/>
      <c r="AD13" s="42"/>
    </row>
    <row r="14" spans="1:30" s="36" customFormat="1" ht="14.25" customHeight="1">
      <c r="A14" s="20"/>
      <c r="B14" s="190" t="str">
        <f>IF(Inputs!$C$24&lt;&gt;"",Inputs!$C$24,"")</f>
        <v>Equipment Description</v>
      </c>
      <c r="C14" s="37"/>
      <c r="D14" s="37"/>
      <c r="E14" s="218">
        <f>+Inputs!C25</f>
        <v>50000</v>
      </c>
      <c r="F14" s="218"/>
      <c r="G14"/>
      <c r="H14"/>
      <c r="I14"/>
      <c r="J14" s="42"/>
      <c r="K14" s="42"/>
      <c r="L14" s="42"/>
      <c r="M14" s="42"/>
      <c r="N14" s="42"/>
      <c r="O14" s="42"/>
      <c r="P14" s="42"/>
      <c r="Q14" s="42"/>
      <c r="R14" s="42"/>
      <c r="S14" s="42"/>
      <c r="T14" s="42"/>
      <c r="U14" s="42"/>
      <c r="V14" s="42"/>
      <c r="W14" s="42"/>
      <c r="X14" s="42"/>
      <c r="Y14" s="42"/>
      <c r="Z14" s="42"/>
      <c r="AA14" s="42"/>
      <c r="AB14" s="42"/>
      <c r="AC14" s="42"/>
      <c r="AD14" s="42"/>
    </row>
    <row r="15" spans="1:30" s="36" customFormat="1" ht="51" customHeight="1" thickBot="1">
      <c r="A15" s="20"/>
      <c r="D15" s="16"/>
      <c r="G15"/>
      <c r="H15"/>
      <c r="I15"/>
      <c r="J15" s="42"/>
      <c r="K15" s="42"/>
      <c r="L15" s="42"/>
      <c r="M15" s="42"/>
      <c r="N15" s="42"/>
      <c r="O15" s="42"/>
      <c r="P15" s="42"/>
      <c r="Q15" s="42"/>
      <c r="R15" s="42"/>
      <c r="S15" s="42"/>
      <c r="T15" s="42"/>
      <c r="U15" s="42"/>
      <c r="V15" s="42"/>
      <c r="W15" s="42"/>
      <c r="X15" s="42"/>
      <c r="Y15" s="42"/>
      <c r="Z15" s="42"/>
      <c r="AA15" s="42"/>
      <c r="AB15" s="42"/>
      <c r="AC15" s="42"/>
      <c r="AD15" s="42"/>
    </row>
    <row r="16" spans="1:30" s="36" customFormat="1" ht="51.75" customHeight="1" thickBot="1">
      <c r="A16" s="20"/>
      <c r="B16" s="219" t="str">
        <f>"FIRST PAYMENT DUE AT SIGNING"</f>
        <v>FIRST PAYMENT DUE AT SIGNING</v>
      </c>
      <c r="C16" s="220"/>
      <c r="D16" s="220"/>
      <c r="E16" s="220"/>
      <c r="F16" s="220"/>
      <c r="G16" s="221"/>
      <c r="H16"/>
      <c r="I16"/>
      <c r="J16" s="42"/>
      <c r="K16" s="42"/>
      <c r="L16" s="42"/>
      <c r="M16" s="42"/>
      <c r="N16" s="42"/>
      <c r="O16" s="42"/>
      <c r="P16" s="42"/>
      <c r="Q16" s="42"/>
      <c r="R16" s="42"/>
      <c r="S16" s="42"/>
      <c r="T16" s="42"/>
      <c r="U16" s="42"/>
      <c r="V16" s="42"/>
      <c r="W16" s="42"/>
      <c r="X16" s="42"/>
      <c r="Y16" s="42"/>
      <c r="Z16" s="42"/>
      <c r="AA16" s="42"/>
      <c r="AB16" s="42"/>
      <c r="AC16" s="42"/>
      <c r="AD16" s="42"/>
    </row>
    <row r="17" spans="1:255" s="36" customFormat="1" ht="24" customHeight="1">
      <c r="A17" s="20"/>
      <c r="D17" s="16"/>
      <c r="G17"/>
      <c r="H17"/>
      <c r="I17"/>
      <c r="J17" s="42"/>
      <c r="K17" s="42"/>
      <c r="L17" s="42"/>
      <c r="M17" s="42"/>
      <c r="N17" s="42"/>
      <c r="O17" s="42"/>
      <c r="P17" s="42"/>
      <c r="Q17" s="42"/>
      <c r="R17" s="42"/>
      <c r="S17" s="42"/>
      <c r="T17" s="42"/>
      <c r="U17" s="42"/>
      <c r="V17" s="42"/>
      <c r="W17" s="42"/>
      <c r="X17" s="42"/>
      <c r="Y17" s="42"/>
      <c r="Z17" s="42"/>
      <c r="AA17" s="42"/>
      <c r="AB17" s="42"/>
      <c r="AC17" s="42"/>
      <c r="AD17" s="42"/>
    </row>
    <row r="18" spans="1:255" ht="14.25" customHeight="1">
      <c r="A18" s="11"/>
      <c r="B18"/>
      <c r="C18"/>
      <c r="D18"/>
      <c r="E18"/>
      <c r="F18"/>
      <c r="G18"/>
      <c r="H18"/>
      <c r="I18"/>
    </row>
    <row r="19" spans="1:255" ht="14.25" customHeight="1">
      <c r="A19" s="11"/>
      <c r="B19"/>
      <c r="C19"/>
      <c r="D19"/>
      <c r="E19"/>
      <c r="F19"/>
      <c r="G19"/>
      <c r="H19" s="25"/>
    </row>
    <row r="20" spans="1:255" ht="21" customHeight="1">
      <c r="A20" s="11"/>
      <c r="B20" s="222" t="s">
        <v>21</v>
      </c>
      <c r="C20" s="222"/>
      <c r="D20" s="223" t="s">
        <v>38</v>
      </c>
      <c r="E20" s="223"/>
      <c r="F20" s="223" t="s">
        <v>23</v>
      </c>
      <c r="G20" s="223"/>
      <c r="H20" s="25"/>
    </row>
    <row r="21" spans="1:255" ht="14.25" hidden="1" customHeight="1">
      <c r="A21" s="11"/>
      <c r="B21"/>
      <c r="C21"/>
      <c r="D21"/>
      <c r="E21"/>
      <c r="F21"/>
      <c r="G21"/>
      <c r="H21" s="25"/>
    </row>
    <row r="22" spans="1:255" ht="18.75" hidden="1" customHeight="1">
      <c r="A22" s="11"/>
      <c r="B22" s="211" t="s">
        <v>39</v>
      </c>
      <c r="C22" s="212"/>
      <c r="D22" s="225">
        <f ca="1">IF(Rates!$C$4=1,"n/a",Rates!$C$2)</f>
        <v>0</v>
      </c>
      <c r="E22" s="225"/>
      <c r="F22" s="214">
        <f ca="1">IF(Rates!$C$4=1,"n/a",IF($E$14&lt;7500,"$7.5K Min.",$E$14*Rates!D2))</f>
        <v>0</v>
      </c>
      <c r="G22" s="215"/>
      <c r="H22" s="25"/>
    </row>
    <row r="23" spans="1:255" ht="14.25" hidden="1" customHeight="1">
      <c r="A23" s="11"/>
      <c r="B23" s="50"/>
      <c r="C23" s="51"/>
      <c r="D23" s="52"/>
      <c r="E23" s="53"/>
      <c r="F23" s="54"/>
      <c r="G23" s="55"/>
      <c r="H23" s="25"/>
    </row>
    <row r="24" spans="1:255" ht="18.75" hidden="1" customHeight="1">
      <c r="A24" s="24"/>
      <c r="B24" s="226" t="s">
        <v>40</v>
      </c>
      <c r="C24" s="227"/>
      <c r="D24" s="228" t="e">
        <f ca="1">IF(Rates!$C$4=1,"n/a",Rates!#REF!)</f>
        <v>#REF!</v>
      </c>
      <c r="E24" s="228"/>
      <c r="F24" s="229" t="e">
        <f ca="1">IF(Rates!$C$4=1,"n/a",IF($E$14&lt;7500,"$7.5K Min.",$E$14*Rates!#REF!))</f>
        <v>#REF!</v>
      </c>
      <c r="G24" s="230"/>
      <c r="H24" s="25"/>
    </row>
    <row r="25" spans="1:255" ht="14.25" hidden="1" customHeight="1">
      <c r="A25" s="11"/>
      <c r="B25" s="50"/>
      <c r="C25" s="51"/>
      <c r="D25" s="52"/>
      <c r="E25" s="53"/>
      <c r="F25" s="54"/>
      <c r="G25" s="55"/>
      <c r="H25" s="25"/>
    </row>
    <row r="26" spans="1:255" ht="18.75" hidden="1" customHeight="1">
      <c r="A26" s="11"/>
      <c r="B26" s="211" t="s">
        <v>41</v>
      </c>
      <c r="C26" s="212"/>
      <c r="D26" s="225" t="e">
        <f ca="1">IF(Rates!$C$4=1,"n/a",Rates!#REF!)</f>
        <v>#REF!</v>
      </c>
      <c r="E26" s="225"/>
      <c r="F26" s="214" t="e">
        <f ca="1">IF(Rates!$C$4=1,"n/a",IF($E$14&lt;7500,"$7.5K Min.",$E$14*Rates!#REF!))</f>
        <v>#REF!</v>
      </c>
      <c r="G26" s="215"/>
      <c r="H26" s="25"/>
    </row>
    <row r="27" spans="1:255" ht="8.25" customHeight="1">
      <c r="A27" s="11"/>
      <c r="C27" s="26"/>
      <c r="D27" s="27"/>
      <c r="E27" s="28"/>
      <c r="F27" s="29"/>
      <c r="G27" s="30"/>
      <c r="H27" s="25"/>
    </row>
    <row r="28" spans="1:255" ht="18.75" customHeight="1">
      <c r="A28" s="11"/>
      <c r="B28" s="231" t="s">
        <v>24</v>
      </c>
      <c r="C28" s="232"/>
      <c r="D28" s="233">
        <f ca="1">IF(Rates!$C$4=1,"n/a",Rates!$C$10)</f>
        <v>1.9900000000000001E-2</v>
      </c>
      <c r="E28" s="233"/>
      <c r="F28" s="234">
        <f ca="1">IF(Rates!$C$4=1,"n/a",IF($E$14&lt;10000,"$10K Min.",$E$14*Rates!$D$10))</f>
        <v>16999.149999999998</v>
      </c>
      <c r="G28" s="235"/>
      <c r="H28" s="25"/>
    </row>
    <row r="29" spans="1:255" ht="14.25" customHeight="1">
      <c r="A29" s="11"/>
      <c r="C29" s="26"/>
      <c r="D29" s="27"/>
      <c r="E29" s="28"/>
      <c r="F29" s="29"/>
      <c r="G29" s="30"/>
      <c r="H29" s="25"/>
    </row>
    <row r="30" spans="1:255" ht="14.25" hidden="1" customHeight="1">
      <c r="A30" s="24"/>
      <c r="B30" s="226" t="s">
        <v>24</v>
      </c>
      <c r="C30" s="227"/>
      <c r="D30" s="228">
        <v>3.9899999999999998E-2</v>
      </c>
      <c r="E30" s="228"/>
      <c r="F30" s="229">
        <f>+IF($E$14&lt;10000,"$10K Min.",$E$14*0.3183)</f>
        <v>15915.000000000002</v>
      </c>
      <c r="G30" s="230"/>
      <c r="H30" s="25"/>
    </row>
    <row r="31" spans="1:255" ht="14.25" hidden="1" customHeight="1">
      <c r="A31" s="11"/>
      <c r="C31" s="26"/>
      <c r="D31" s="27"/>
      <c r="E31" s="28"/>
      <c r="F31" s="29"/>
      <c r="G31" s="30"/>
      <c r="H31" s="25"/>
    </row>
    <row r="32" spans="1:255" ht="14.25" customHeight="1">
      <c r="A32" s="11"/>
      <c r="B32" s="236" t="str">
        <f ca="1">"Quote Date: "&amp; TEXT(TODAY(),"MM/DD/YY")</f>
        <v>Quote Date: 01/05/26</v>
      </c>
      <c r="C32" s="236"/>
      <c r="D32" s="236"/>
      <c r="E32" s="236"/>
      <c r="F32" s="236"/>
      <c r="G32" s="236"/>
      <c r="H32" s="31"/>
      <c r="I32" s="43"/>
      <c r="J32" s="43"/>
      <c r="S32" s="43"/>
      <c r="T32" s="43"/>
      <c r="U32" s="43"/>
      <c r="V32" s="43"/>
      <c r="W32" s="43"/>
      <c r="X32" s="43"/>
      <c r="Y32" s="43"/>
      <c r="Z32" s="43"/>
      <c r="AA32" s="43"/>
      <c r="AB32" s="43"/>
      <c r="AC32" s="43"/>
      <c r="AD32" s="43"/>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c r="IT32" s="39"/>
      <c r="IU32" s="39"/>
    </row>
    <row r="33" spans="1:255" ht="14.25" customHeight="1">
      <c r="A33" s="11"/>
      <c r="B33" s="26"/>
      <c r="C33" s="11"/>
      <c r="D33" s="32"/>
      <c r="E33" s="11"/>
      <c r="F33" s="32"/>
      <c r="G33" s="209" t="s">
        <v>42</v>
      </c>
      <c r="H33" s="31"/>
      <c r="I33" s="43"/>
      <c r="J33" s="43"/>
      <c r="S33" s="43"/>
      <c r="T33" s="43"/>
      <c r="U33" s="43"/>
      <c r="V33" s="43"/>
      <c r="W33" s="43"/>
      <c r="X33" s="43"/>
      <c r="Y33" s="43"/>
      <c r="Z33" s="43"/>
      <c r="AA33" s="43"/>
      <c r="AB33" s="43"/>
      <c r="AC33" s="43"/>
      <c r="AD33" s="43"/>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c r="ID33" s="39"/>
      <c r="IE33" s="39"/>
      <c r="IF33" s="39"/>
      <c r="IG33" s="39"/>
      <c r="IH33" s="39"/>
      <c r="II33" s="39"/>
      <c r="IJ33" s="39"/>
      <c r="IK33" s="39"/>
      <c r="IL33" s="39"/>
      <c r="IM33" s="39"/>
      <c r="IN33" s="39"/>
      <c r="IO33" s="39"/>
      <c r="IP33" s="39"/>
      <c r="IQ33" s="39"/>
      <c r="IR33" s="39"/>
      <c r="IS33" s="39"/>
      <c r="IT33" s="39"/>
      <c r="IU33" s="39"/>
    </row>
    <row r="34" spans="1:255" ht="14.25" customHeight="1">
      <c r="A34" s="11"/>
      <c r="B34" s="70" t="s">
        <v>43</v>
      </c>
      <c r="C34" s="71"/>
      <c r="D34" s="71"/>
      <c r="E34" s="38"/>
      <c r="F34"/>
      <c r="G34" s="72" t="s">
        <v>27</v>
      </c>
      <c r="H34" s="31"/>
      <c r="I34" s="43"/>
      <c r="J34" s="43"/>
      <c r="S34" s="43"/>
      <c r="T34" s="43"/>
      <c r="U34" s="43"/>
      <c r="V34" s="43"/>
      <c r="W34" s="43"/>
      <c r="X34" s="43"/>
      <c r="Y34" s="43"/>
      <c r="Z34" s="43"/>
      <c r="AA34" s="43"/>
      <c r="AB34" s="43"/>
      <c r="AC34" s="43"/>
      <c r="AD34" s="43"/>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row>
    <row r="35" spans="1:255" ht="14.25" customHeight="1">
      <c r="A35" s="11"/>
      <c r="B35" s="210" t="s">
        <v>44</v>
      </c>
      <c r="C35" s="71"/>
      <c r="D35" s="71"/>
      <c r="E35" s="38"/>
      <c r="F35"/>
      <c r="G35" s="72" t="str">
        <f>"- Pricing effective through "&amp;TEXT(Rates!C3,"mm/dd/yyyy")</f>
        <v>- Pricing effective through 03/31/2026</v>
      </c>
      <c r="H35" s="25"/>
    </row>
    <row r="36" spans="1:255" ht="14.25" customHeight="1">
      <c r="A36" s="11"/>
      <c r="B36" s="210" t="s">
        <v>45</v>
      </c>
      <c r="C36" s="74"/>
      <c r="D36" s="74"/>
      <c r="E36" s="38"/>
      <c r="F36"/>
      <c r="G36" s="75" t="s">
        <v>31</v>
      </c>
      <c r="H36" s="25"/>
    </row>
    <row r="37" spans="1:255" s="38" customFormat="1" ht="14.25" customHeight="1">
      <c r="A37" s="11"/>
      <c r="B37" s="70" t="s">
        <v>26</v>
      </c>
      <c r="C37" s="74"/>
      <c r="D37" s="74"/>
      <c r="F37"/>
      <c r="G37" s="72" t="s">
        <v>30</v>
      </c>
      <c r="H37" s="25"/>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row>
    <row r="38" spans="1:255" s="38" customFormat="1" ht="14.25" customHeight="1">
      <c r="A38" s="11"/>
      <c r="B38" s="73" t="s">
        <v>34</v>
      </c>
      <c r="G38" s="72" t="s">
        <v>32</v>
      </c>
      <c r="H38" s="25"/>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row>
    <row r="39" spans="1:255" s="38" customFormat="1" ht="14.25" customHeight="1">
      <c r="A39" s="11"/>
      <c r="B39" s="237" t="str">
        <f ca="1">IF(Rates!C4=0,"","Quote Tool outside of effective pricing dates. Please contact GreatAmerica at the email below to request an update.")</f>
        <v/>
      </c>
      <c r="C39" s="237"/>
      <c r="D39" s="237"/>
      <c r="E39" s="237"/>
      <c r="F39" s="237"/>
      <c r="G39" s="237"/>
      <c r="H39" s="25"/>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row>
    <row r="40" spans="1:255" customFormat="1" ht="14.25" customHeight="1">
      <c r="B40" s="237"/>
      <c r="C40" s="237"/>
      <c r="D40" s="237"/>
      <c r="E40" s="237"/>
      <c r="F40" s="237"/>
      <c r="G40" s="237"/>
    </row>
    <row r="41" spans="1:255" s="38" customFormat="1" ht="0.75" customHeight="1">
      <c r="A41" s="25"/>
      <c r="B41" s="237"/>
      <c r="C41" s="237"/>
      <c r="D41" s="237"/>
      <c r="E41" s="237"/>
      <c r="F41" s="237"/>
      <c r="G41" s="237"/>
      <c r="H41" s="25"/>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row>
    <row r="42" spans="1:255" s="38" customFormat="1" ht="21.75" customHeight="1">
      <c r="A42" s="25"/>
      <c r="H42" s="25"/>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row>
    <row r="43" spans="1:255" s="38" customFormat="1" ht="14.25" customHeight="1">
      <c r="A43" s="25"/>
      <c r="B43" s="25"/>
      <c r="C43" s="25"/>
      <c r="D43" s="25"/>
      <c r="E43" s="25"/>
      <c r="F43" s="25"/>
      <c r="G43" s="25"/>
      <c r="H43" s="25"/>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row>
    <row r="44" spans="1:255" s="38" customFormat="1" ht="14.25" customHeight="1">
      <c r="A44" s="25"/>
      <c r="B44" s="45" t="str">
        <f>+Inputs!B30</f>
        <v>Phone: 800-945-2644</v>
      </c>
      <c r="C44" s="25"/>
      <c r="D44" s="25"/>
      <c r="E44" s="25"/>
      <c r="F44" s="25"/>
      <c r="G44" s="25"/>
      <c r="H44" s="25"/>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row>
    <row r="45" spans="1:255" s="38" customFormat="1" ht="14.25" customHeight="1">
      <c r="A45" s="25"/>
      <c r="B45" s="45" t="s">
        <v>14</v>
      </c>
      <c r="C45" s="25"/>
      <c r="D45" s="25"/>
      <c r="E45" s="25"/>
      <c r="F45" s="25"/>
      <c r="G45" s="25"/>
      <c r="H45" s="25"/>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row>
    <row r="46" spans="1:255" s="38" customFormat="1" ht="14.25" customHeight="1">
      <c r="A46" s="25"/>
      <c r="B46" s="44" t="s">
        <v>15</v>
      </c>
      <c r="C46" s="25"/>
      <c r="D46" s="25"/>
      <c r="E46" s="25"/>
      <c r="F46" s="25"/>
      <c r="G46" s="25"/>
      <c r="H46" s="25"/>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row>
    <row r="47" spans="1:255" s="38" customFormat="1" ht="8.25" customHeight="1">
      <c r="A47" s="25"/>
      <c r="C47" s="25"/>
      <c r="D47" s="25"/>
      <c r="E47" s="25"/>
      <c r="F47" s="25"/>
      <c r="G47" s="25"/>
      <c r="H47" s="25"/>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row>
    <row r="48" spans="1:255" s="38" customFormat="1" ht="8.25" customHeight="1">
      <c r="A48" s="25"/>
      <c r="B48" s="11"/>
      <c r="C48" s="11"/>
      <c r="D48" s="11"/>
      <c r="E48" s="11"/>
      <c r="F48" s="11"/>
      <c r="G48" s="11"/>
      <c r="H48" s="11"/>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row>
    <row r="49" spans="1:255" s="38" customFormat="1" ht="7.5" customHeight="1">
      <c r="A49" s="25"/>
      <c r="B49" s="11"/>
      <c r="C49" s="11"/>
      <c r="D49" s="11"/>
      <c r="E49" s="11"/>
      <c r="F49" s="11"/>
      <c r="G49" s="11"/>
      <c r="H49" s="11"/>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row>
    <row r="50" spans="1:255" s="38" customFormat="1" ht="16.5" hidden="1" customHeight="1">
      <c r="A50" s="25"/>
      <c r="B50" s="11"/>
      <c r="C50" s="11"/>
      <c r="D50" s="11"/>
      <c r="E50" s="11"/>
      <c r="H50" s="11"/>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row>
    <row r="51" spans="1:255" s="38" customFormat="1" ht="8.25" hidden="1" customHeight="1">
      <c r="A51" s="25"/>
      <c r="B51" s="11"/>
      <c r="C51" s="11"/>
      <c r="D51" s="11"/>
      <c r="E51" s="11"/>
      <c r="H51" s="11"/>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row>
    <row r="52" spans="1:255" s="38" customFormat="1" ht="8.25" hidden="1" customHeight="1">
      <c r="A52" s="25"/>
      <c r="B52" s="73" t="s">
        <v>46</v>
      </c>
      <c r="C52"/>
      <c r="D52"/>
      <c r="E52"/>
      <c r="H52"/>
      <c r="I52"/>
      <c r="J52"/>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row>
    <row r="53" spans="1:255" s="38" customFormat="1" ht="8.25" hidden="1" customHeight="1">
      <c r="A53" s="25"/>
      <c r="B53"/>
      <c r="C53"/>
      <c r="D53"/>
      <c r="E53"/>
      <c r="H53"/>
      <c r="I53"/>
      <c r="J5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row>
    <row r="54" spans="1:255" s="38" customFormat="1" ht="8.25" hidden="1" customHeight="1">
      <c r="A54" s="25"/>
      <c r="B54"/>
      <c r="C54"/>
      <c r="D54"/>
      <c r="E54"/>
      <c r="F54"/>
      <c r="G54"/>
      <c r="H54"/>
      <c r="I54"/>
      <c r="J54"/>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row>
    <row r="55" spans="1:255" s="38" customFormat="1" ht="8.25" hidden="1" customHeight="1">
      <c r="A55" s="25"/>
      <c r="B55"/>
      <c r="C55"/>
      <c r="D55"/>
      <c r="E55"/>
      <c r="F55"/>
      <c r="G55"/>
      <c r="H55"/>
      <c r="I55"/>
      <c r="J55"/>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row>
    <row r="56" spans="1:255" s="38" customFormat="1" ht="8.25" hidden="1" customHeight="1">
      <c r="A56" s="25"/>
      <c r="B56"/>
      <c r="C56"/>
      <c r="D56"/>
      <c r="E56"/>
      <c r="F56"/>
      <c r="G56"/>
      <c r="H56"/>
      <c r="I56"/>
      <c r="J56"/>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row>
    <row r="57" spans="1:255" s="38" customFormat="1" ht="8.25" hidden="1" customHeight="1">
      <c r="A57" s="25"/>
      <c r="B57"/>
      <c r="C57"/>
      <c r="D57"/>
      <c r="E57"/>
      <c r="F57"/>
      <c r="G57"/>
      <c r="H57"/>
      <c r="I57"/>
      <c r="J57"/>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row>
    <row r="58" spans="1:255" s="38" customFormat="1" ht="8.25" hidden="1" customHeight="1">
      <c r="A58" s="25"/>
      <c r="B58"/>
      <c r="C58"/>
      <c r="D58"/>
      <c r="E58"/>
      <c r="F58"/>
      <c r="G58"/>
      <c r="H58"/>
      <c r="I58"/>
      <c r="J58"/>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row>
    <row r="59" spans="1:255" s="38" customFormat="1" ht="8.25" hidden="1" customHeight="1">
      <c r="A59" s="25"/>
      <c r="B59"/>
      <c r="C59"/>
      <c r="D59"/>
      <c r="E59"/>
      <c r="F59"/>
      <c r="G59"/>
      <c r="H59"/>
      <c r="I59"/>
      <c r="J59"/>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row>
    <row r="60" spans="1:255" s="38" customFormat="1" ht="8.25" hidden="1" customHeight="1">
      <c r="A60" s="25"/>
      <c r="B60"/>
      <c r="C60"/>
      <c r="D60"/>
      <c r="E60"/>
      <c r="F60"/>
      <c r="G60"/>
      <c r="H60"/>
      <c r="I60"/>
      <c r="J60"/>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row>
    <row r="61" spans="1:255" s="38" customFormat="1" ht="8.25" hidden="1" customHeight="1">
      <c r="A61" s="25"/>
      <c r="B61"/>
      <c r="C61"/>
      <c r="D61"/>
      <c r="E61"/>
      <c r="F61"/>
      <c r="G61"/>
      <c r="H61"/>
      <c r="I61"/>
      <c r="J61"/>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row>
    <row r="62" spans="1:255" s="38" customFormat="1" ht="8.25" hidden="1" customHeight="1">
      <c r="A62" s="25"/>
      <c r="B62"/>
      <c r="C62"/>
      <c r="D62"/>
      <c r="E62"/>
      <c r="F62"/>
      <c r="G62"/>
      <c r="H62"/>
      <c r="I62"/>
      <c r="J62"/>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row>
    <row r="63" spans="1:255" s="38" customFormat="1" ht="8.25" hidden="1" customHeight="1">
      <c r="A63" s="25"/>
      <c r="B63"/>
      <c r="C63"/>
      <c r="D63"/>
      <c r="E63"/>
      <c r="F63"/>
      <c r="G63"/>
      <c r="H63"/>
      <c r="I63"/>
      <c r="J6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row>
    <row r="64" spans="1:255" s="38" customFormat="1" ht="8.25" hidden="1" customHeight="1">
      <c r="A64" s="25"/>
      <c r="B64"/>
      <c r="C64"/>
      <c r="D64"/>
      <c r="E64"/>
      <c r="F64"/>
      <c r="G64"/>
      <c r="H64"/>
      <c r="I64"/>
      <c r="J64"/>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row>
    <row r="65" spans="1:255" s="38" customFormat="1" ht="8.25" hidden="1" customHeight="1">
      <c r="A65" s="25"/>
      <c r="B65"/>
      <c r="C65"/>
      <c r="D65"/>
      <c r="E65"/>
      <c r="F65"/>
      <c r="G65"/>
      <c r="H65"/>
      <c r="I65"/>
      <c r="J65"/>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row>
    <row r="66" spans="1:255" s="38" customFormat="1" ht="8.25" hidden="1" customHeight="1">
      <c r="A66" s="25"/>
      <c r="B66"/>
      <c r="C66"/>
      <c r="D66"/>
      <c r="E66"/>
      <c r="F66"/>
      <c r="G66"/>
      <c r="H66"/>
      <c r="I66"/>
      <c r="J66"/>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row>
    <row r="67" spans="1:255" s="38" customFormat="1" ht="8.25" hidden="1" customHeight="1">
      <c r="A67" s="25"/>
      <c r="B67"/>
      <c r="C67"/>
      <c r="D67"/>
      <c r="E67"/>
      <c r="F67"/>
      <c r="G67"/>
      <c r="H67"/>
      <c r="I67"/>
      <c r="J67"/>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row>
    <row r="68" spans="1:255" s="38" customFormat="1" ht="8.25" hidden="1" customHeight="1">
      <c r="A68" s="25"/>
      <c r="B68"/>
      <c r="C68"/>
      <c r="D68"/>
      <c r="E68"/>
      <c r="F68"/>
      <c r="G68"/>
      <c r="H68"/>
      <c r="I68"/>
      <c r="J68"/>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row>
    <row r="69" spans="1:255" s="38" customFormat="1" ht="8.25" hidden="1" customHeight="1">
      <c r="A69" s="25"/>
      <c r="B69"/>
      <c r="C69"/>
      <c r="D69"/>
      <c r="E69"/>
      <c r="F69"/>
      <c r="G69"/>
      <c r="H69"/>
      <c r="I69"/>
      <c r="J69"/>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row>
    <row r="70" spans="1:255" s="38" customFormat="1" ht="8.25" hidden="1" customHeight="1">
      <c r="A70" s="25"/>
      <c r="B70"/>
      <c r="C70"/>
      <c r="D70"/>
      <c r="E70"/>
      <c r="F70"/>
      <c r="G70"/>
      <c r="H70"/>
      <c r="I70"/>
      <c r="J70"/>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row>
    <row r="71" spans="1:255" s="38" customFormat="1" ht="8.25" hidden="1" customHeight="1">
      <c r="A71" s="25"/>
      <c r="B71"/>
      <c r="C71"/>
      <c r="D71"/>
      <c r="E71"/>
      <c r="F71"/>
      <c r="G71"/>
      <c r="H71"/>
      <c r="I71"/>
      <c r="J71"/>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row>
    <row r="72" spans="1:255" s="38" customFormat="1" ht="8.25" hidden="1" customHeight="1">
      <c r="A72" s="25"/>
      <c r="B72"/>
      <c r="C72"/>
      <c r="D72"/>
      <c r="E72"/>
      <c r="F72"/>
      <c r="G72"/>
      <c r="H72"/>
      <c r="I72"/>
      <c r="J72"/>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row>
    <row r="73" spans="1:255" s="38" customFormat="1" ht="8.25" hidden="1" customHeight="1">
      <c r="A73" s="25"/>
      <c r="B73"/>
      <c r="C73"/>
      <c r="D73"/>
      <c r="E73"/>
      <c r="F73"/>
      <c r="G73"/>
      <c r="H73"/>
      <c r="I73"/>
      <c r="J7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row>
    <row r="74" spans="1:255" s="38" customFormat="1" ht="8.25" hidden="1" customHeight="1">
      <c r="A74" s="25"/>
      <c r="B74"/>
      <c r="C74"/>
      <c r="D74"/>
      <c r="E74"/>
      <c r="F74"/>
      <c r="G74"/>
      <c r="H74"/>
      <c r="I74"/>
      <c r="J74"/>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row>
    <row r="75" spans="1:255" s="38" customFormat="1" ht="8.25" hidden="1" customHeight="1">
      <c r="A75" s="25"/>
      <c r="B75"/>
      <c r="C75"/>
      <c r="D75"/>
      <c r="E75"/>
      <c r="F75"/>
      <c r="G75"/>
      <c r="H75"/>
      <c r="I75"/>
      <c r="J75"/>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row>
    <row r="76" spans="1:255" s="38" customFormat="1" ht="8.25" hidden="1" customHeight="1">
      <c r="A76" s="25"/>
      <c r="B76"/>
      <c r="C76"/>
      <c r="D76"/>
      <c r="E76"/>
      <c r="F76"/>
      <c r="G76"/>
      <c r="H76"/>
      <c r="I76"/>
      <c r="J76"/>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row>
    <row r="77" spans="1:255" s="38" customFormat="1" ht="8.25" hidden="1" customHeight="1">
      <c r="A77" s="25"/>
      <c r="B77"/>
      <c r="C77"/>
      <c r="D77"/>
      <c r="E77"/>
      <c r="F77"/>
      <c r="G77"/>
      <c r="H77"/>
      <c r="I77"/>
      <c r="J77"/>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row>
    <row r="78" spans="1:255" s="38" customFormat="1" ht="8.25" hidden="1" customHeight="1">
      <c r="A78" s="25"/>
      <c r="B78"/>
      <c r="C78"/>
      <c r="D78"/>
      <c r="E78"/>
      <c r="F78"/>
      <c r="G78"/>
      <c r="H78"/>
      <c r="I78"/>
      <c r="J78"/>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row>
    <row r="79" spans="1:255" s="38" customFormat="1" ht="8.25" hidden="1" customHeight="1">
      <c r="A79" s="25"/>
      <c r="B79"/>
      <c r="C79"/>
      <c r="D79"/>
      <c r="E79"/>
      <c r="F79"/>
      <c r="G79"/>
      <c r="H79"/>
      <c r="I79"/>
      <c r="J79"/>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c r="IS79" s="33"/>
      <c r="IT79" s="33"/>
      <c r="IU79" s="33"/>
    </row>
    <row r="80" spans="1:255" s="38" customFormat="1" ht="8.25" hidden="1" customHeight="1">
      <c r="A80" s="25"/>
      <c r="B80"/>
      <c r="C80"/>
      <c r="D80"/>
      <c r="E80"/>
      <c r="F80"/>
      <c r="G80"/>
      <c r="H80"/>
      <c r="I80"/>
      <c r="J80"/>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row>
    <row r="81" spans="1:255" s="38" customFormat="1" ht="8.25" hidden="1" customHeight="1">
      <c r="A81" s="25"/>
      <c r="B81"/>
      <c r="C81"/>
      <c r="D81"/>
      <c r="E81"/>
      <c r="F81"/>
      <c r="G81"/>
      <c r="H81"/>
      <c r="I81"/>
      <c r="J81"/>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c r="IS81" s="33"/>
      <c r="IT81" s="33"/>
      <c r="IU81" s="33"/>
    </row>
    <row r="82" spans="1:255" s="38" customFormat="1" ht="8.25" hidden="1" customHeight="1">
      <c r="A82" s="25"/>
      <c r="B82"/>
      <c r="C82"/>
      <c r="D82"/>
      <c r="E82"/>
      <c r="F82"/>
      <c r="G82"/>
      <c r="H82"/>
      <c r="I82"/>
      <c r="J82"/>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c r="IS82" s="33"/>
      <c r="IT82" s="33"/>
      <c r="IU82" s="33"/>
    </row>
    <row r="83" spans="1:255" s="38" customFormat="1" ht="8.25" hidden="1" customHeight="1">
      <c r="A83" s="25"/>
      <c r="B83"/>
      <c r="C83"/>
      <c r="D83"/>
      <c r="E83"/>
      <c r="F83"/>
      <c r="G83"/>
      <c r="H83"/>
      <c r="I83"/>
      <c r="J8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row>
    <row r="84" spans="1:255" s="38" customFormat="1" ht="8.25" hidden="1" customHeight="1">
      <c r="A84" s="25"/>
      <c r="B84"/>
      <c r="C84"/>
      <c r="D84"/>
      <c r="E84"/>
      <c r="F84"/>
      <c r="G84"/>
      <c r="H84"/>
      <c r="I84"/>
      <c r="J84"/>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row>
    <row r="85" spans="1:255" s="38" customFormat="1" ht="8.25" hidden="1" customHeight="1">
      <c r="A85" s="25"/>
      <c r="B85"/>
      <c r="C85"/>
      <c r="D85"/>
      <c r="E85"/>
      <c r="F85"/>
      <c r="G85"/>
      <c r="H85"/>
      <c r="I85"/>
      <c r="J85"/>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row>
    <row r="86" spans="1:255" s="38" customFormat="1" ht="8.25" hidden="1" customHeight="1">
      <c r="A86" s="25"/>
      <c r="B86"/>
      <c r="C86"/>
      <c r="D86"/>
      <c r="E86"/>
      <c r="F86"/>
      <c r="G86"/>
      <c r="H86"/>
      <c r="I86"/>
      <c r="J86"/>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c r="IS86" s="33"/>
      <c r="IT86" s="33"/>
      <c r="IU86" s="33"/>
    </row>
    <row r="87" spans="1:255" s="38" customFormat="1" ht="8.25" hidden="1" customHeight="1">
      <c r="A87" s="25"/>
      <c r="B87"/>
      <c r="C87"/>
      <c r="D87"/>
      <c r="E87"/>
      <c r="F87"/>
      <c r="G87"/>
      <c r="H87"/>
      <c r="I87"/>
      <c r="J87"/>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row>
    <row r="88" spans="1:255" s="38" customFormat="1" ht="8.25" hidden="1" customHeight="1">
      <c r="A88" s="33"/>
      <c r="B88"/>
      <c r="C88"/>
      <c r="D88"/>
      <c r="E88"/>
      <c r="F88"/>
      <c r="G88"/>
      <c r="H88"/>
      <c r="I88"/>
      <c r="J88"/>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c r="IS88" s="33"/>
      <c r="IT88" s="33"/>
      <c r="IU88" s="33"/>
    </row>
    <row r="89" spans="1:255" s="38" customFormat="1" ht="8.25" hidden="1" customHeight="1">
      <c r="A89" s="33"/>
      <c r="B89"/>
      <c r="C89"/>
      <c r="D89"/>
      <c r="E89"/>
      <c r="F89"/>
      <c r="G89"/>
      <c r="H89"/>
      <c r="I89"/>
      <c r="J89"/>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row>
    <row r="90" spans="1:255" s="38" customFormat="1" ht="8.25" hidden="1" customHeight="1">
      <c r="A90" s="33"/>
      <c r="B90"/>
      <c r="C90"/>
      <c r="D90"/>
      <c r="E90"/>
      <c r="F90"/>
      <c r="G90"/>
      <c r="H90"/>
      <c r="I90"/>
      <c r="J90"/>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row>
    <row r="91" spans="1:255" s="38" customFormat="1" ht="8.25" hidden="1" customHeight="1">
      <c r="A91" s="33"/>
      <c r="B91"/>
      <c r="C91"/>
      <c r="D91"/>
      <c r="E91"/>
      <c r="F91"/>
      <c r="G91"/>
      <c r="H91"/>
      <c r="I91"/>
      <c r="J91"/>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row>
    <row r="92" spans="1:255" s="38" customFormat="1" ht="8.25" hidden="1" customHeight="1">
      <c r="A92" s="33"/>
      <c r="B92" s="40"/>
      <c r="C92" s="40"/>
      <c r="D92" s="40"/>
      <c r="E92" s="40"/>
      <c r="F92" s="40"/>
      <c r="G92" s="40"/>
      <c r="H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row>
    <row r="93" spans="1:255" s="38" customFormat="1" ht="8.25" hidden="1" customHeight="1">
      <c r="A93" s="33"/>
      <c r="B93" s="40"/>
      <c r="C93" s="40"/>
      <c r="D93" s="40"/>
      <c r="E93" s="40"/>
      <c r="F93" s="40"/>
      <c r="G93" s="40"/>
      <c r="H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row>
    <row r="94" spans="1:255" s="38" customFormat="1" ht="8.25" hidden="1" customHeight="1">
      <c r="A94" s="33"/>
      <c r="B94" s="40"/>
      <c r="C94" s="40"/>
      <c r="D94" s="40"/>
      <c r="E94" s="40"/>
      <c r="F94" s="40"/>
      <c r="G94" s="40"/>
      <c r="H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row>
    <row r="95" spans="1:255" s="38" customFormat="1" ht="8.25" hidden="1" customHeight="1">
      <c r="A95" s="33"/>
      <c r="B95" s="40"/>
      <c r="C95" s="40"/>
      <c r="D95" s="40"/>
      <c r="E95" s="40"/>
      <c r="F95" s="40"/>
      <c r="G95" s="40"/>
      <c r="H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c r="IR95" s="33"/>
      <c r="IS95" s="33"/>
      <c r="IT95" s="33"/>
      <c r="IU95" s="33"/>
    </row>
    <row r="96" spans="1:255" s="38" customFormat="1" ht="8.25" hidden="1" customHeight="1">
      <c r="A96" s="33"/>
      <c r="B96" s="40"/>
      <c r="C96" s="40"/>
      <c r="D96" s="40"/>
      <c r="E96" s="40"/>
      <c r="F96" s="40"/>
      <c r="G96" s="40"/>
      <c r="H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c r="II96" s="33"/>
      <c r="IJ96" s="33"/>
      <c r="IK96" s="33"/>
      <c r="IL96" s="33"/>
      <c r="IM96" s="33"/>
      <c r="IN96" s="33"/>
      <c r="IO96" s="33"/>
      <c r="IP96" s="33"/>
      <c r="IQ96" s="33"/>
      <c r="IR96" s="33"/>
      <c r="IS96" s="33"/>
      <c r="IT96" s="33"/>
      <c r="IU96" s="33"/>
    </row>
    <row r="97" spans="1:255" s="38" customFormat="1" ht="8.25" hidden="1" customHeight="1">
      <c r="A97" s="33"/>
      <c r="B97" s="40"/>
      <c r="C97" s="40"/>
      <c r="D97" s="40"/>
      <c r="E97" s="40"/>
      <c r="F97" s="40"/>
      <c r="G97" s="40"/>
      <c r="H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c r="FS97" s="33"/>
      <c r="FT97" s="33"/>
      <c r="FU97" s="33"/>
      <c r="FV97" s="33"/>
      <c r="FW97" s="33"/>
      <c r="FX97" s="33"/>
      <c r="FY97" s="33"/>
      <c r="FZ97" s="33"/>
      <c r="GA97" s="33"/>
      <c r="GB97" s="33"/>
      <c r="GC97" s="33"/>
      <c r="GD97" s="33"/>
      <c r="GE97" s="33"/>
      <c r="GF97" s="33"/>
      <c r="GG97" s="33"/>
      <c r="GH97" s="33"/>
      <c r="GI97" s="33"/>
      <c r="GJ97" s="33"/>
      <c r="GK97" s="33"/>
      <c r="GL97" s="33"/>
      <c r="GM97" s="33"/>
      <c r="GN97" s="33"/>
      <c r="GO97" s="33"/>
      <c r="GP97" s="33"/>
      <c r="GQ97" s="33"/>
      <c r="GR97" s="33"/>
      <c r="GS97" s="33"/>
      <c r="GT97" s="33"/>
      <c r="GU97" s="33"/>
      <c r="GV97" s="33"/>
      <c r="GW97" s="33"/>
      <c r="GX97" s="33"/>
      <c r="GY97" s="33"/>
      <c r="GZ97" s="33"/>
      <c r="HA97" s="33"/>
      <c r="HB97" s="33"/>
      <c r="HC97" s="33"/>
      <c r="HD97" s="33"/>
      <c r="HE97" s="33"/>
      <c r="HF97" s="33"/>
      <c r="HG97" s="33"/>
      <c r="HH97" s="33"/>
      <c r="HI97" s="33"/>
      <c r="HJ97" s="33"/>
      <c r="HK97" s="33"/>
      <c r="HL97" s="33"/>
      <c r="HM97" s="33"/>
      <c r="HN97" s="33"/>
      <c r="HO97" s="33"/>
      <c r="HP97" s="33"/>
      <c r="HQ97" s="33"/>
      <c r="HR97" s="33"/>
      <c r="HS97" s="33"/>
      <c r="HT97" s="33"/>
      <c r="HU97" s="33"/>
      <c r="HV97" s="33"/>
      <c r="HW97" s="33"/>
      <c r="HX97" s="33"/>
      <c r="HY97" s="33"/>
      <c r="HZ97" s="33"/>
      <c r="IA97" s="33"/>
      <c r="IB97" s="33"/>
      <c r="IC97" s="33"/>
      <c r="ID97" s="33"/>
      <c r="IE97" s="33"/>
      <c r="IF97" s="33"/>
      <c r="IG97" s="33"/>
      <c r="IH97" s="33"/>
      <c r="II97" s="33"/>
      <c r="IJ97" s="33"/>
      <c r="IK97" s="33"/>
      <c r="IL97" s="33"/>
      <c r="IM97" s="33"/>
      <c r="IN97" s="33"/>
      <c r="IO97" s="33"/>
      <c r="IP97" s="33"/>
      <c r="IQ97" s="33"/>
      <c r="IR97" s="33"/>
      <c r="IS97" s="33"/>
      <c r="IT97" s="33"/>
      <c r="IU97" s="33"/>
    </row>
    <row r="98" spans="1:255" s="38" customFormat="1" ht="8.25" hidden="1" customHeight="1">
      <c r="A98" s="33"/>
      <c r="B98" s="40"/>
      <c r="C98" s="40"/>
      <c r="D98" s="40"/>
      <c r="E98" s="40"/>
      <c r="F98" s="40"/>
      <c r="G98" s="40"/>
      <c r="H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3"/>
      <c r="FG98" s="33"/>
      <c r="FH98" s="33"/>
      <c r="FI98" s="33"/>
      <c r="FJ98" s="33"/>
      <c r="FK98" s="33"/>
      <c r="FL98" s="33"/>
      <c r="FM98" s="33"/>
      <c r="FN98" s="33"/>
      <c r="FO98" s="33"/>
      <c r="FP98" s="33"/>
      <c r="FQ98" s="33"/>
      <c r="FR98" s="33"/>
      <c r="FS98" s="33"/>
      <c r="FT98" s="33"/>
      <c r="FU98" s="33"/>
      <c r="FV98" s="33"/>
      <c r="FW98" s="33"/>
      <c r="FX98" s="33"/>
      <c r="FY98" s="33"/>
      <c r="FZ98" s="33"/>
      <c r="GA98" s="33"/>
      <c r="GB98" s="33"/>
      <c r="GC98" s="33"/>
      <c r="GD98" s="33"/>
      <c r="GE98" s="33"/>
      <c r="GF98" s="33"/>
      <c r="GG98" s="33"/>
      <c r="GH98" s="33"/>
      <c r="GI98" s="33"/>
      <c r="GJ98" s="33"/>
      <c r="GK98" s="33"/>
      <c r="GL98" s="33"/>
      <c r="GM98" s="33"/>
      <c r="GN98" s="33"/>
      <c r="GO98" s="33"/>
      <c r="GP98" s="33"/>
      <c r="GQ98" s="33"/>
      <c r="GR98" s="33"/>
      <c r="GS98" s="33"/>
      <c r="GT98" s="33"/>
      <c r="GU98" s="33"/>
      <c r="GV98" s="33"/>
      <c r="GW98" s="33"/>
      <c r="GX98" s="33"/>
      <c r="GY98" s="33"/>
      <c r="GZ98" s="33"/>
      <c r="HA98" s="33"/>
      <c r="HB98" s="33"/>
      <c r="HC98" s="33"/>
      <c r="HD98" s="33"/>
      <c r="HE98" s="33"/>
      <c r="HF98" s="33"/>
      <c r="HG98" s="33"/>
      <c r="HH98" s="33"/>
      <c r="HI98" s="33"/>
      <c r="HJ98" s="33"/>
      <c r="HK98" s="33"/>
      <c r="HL98" s="33"/>
      <c r="HM98" s="33"/>
      <c r="HN98" s="33"/>
      <c r="HO98" s="33"/>
      <c r="HP98" s="33"/>
      <c r="HQ98" s="33"/>
      <c r="HR98" s="33"/>
      <c r="HS98" s="33"/>
      <c r="HT98" s="33"/>
      <c r="HU98" s="33"/>
      <c r="HV98" s="33"/>
      <c r="HW98" s="33"/>
      <c r="HX98" s="33"/>
      <c r="HY98" s="33"/>
      <c r="HZ98" s="33"/>
      <c r="IA98" s="33"/>
      <c r="IB98" s="33"/>
      <c r="IC98" s="33"/>
      <c r="ID98" s="33"/>
      <c r="IE98" s="33"/>
      <c r="IF98" s="33"/>
      <c r="IG98" s="33"/>
      <c r="IH98" s="33"/>
      <c r="II98" s="33"/>
      <c r="IJ98" s="33"/>
      <c r="IK98" s="33"/>
      <c r="IL98" s="33"/>
      <c r="IM98" s="33"/>
      <c r="IN98" s="33"/>
      <c r="IO98" s="33"/>
      <c r="IP98" s="33"/>
      <c r="IQ98" s="33"/>
      <c r="IR98" s="33"/>
      <c r="IS98" s="33"/>
      <c r="IT98" s="33"/>
      <c r="IU98" s="33"/>
    </row>
    <row r="99" spans="1:255" s="38" customFormat="1" ht="8.25" hidden="1" customHeight="1">
      <c r="A99" s="33"/>
      <c r="B99" s="40"/>
      <c r="C99" s="40"/>
      <c r="D99" s="40"/>
      <c r="E99" s="40"/>
      <c r="F99" s="40"/>
      <c r="G99" s="40"/>
      <c r="H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3"/>
      <c r="EA99" s="33"/>
      <c r="EB99" s="33"/>
      <c r="EC99" s="33"/>
      <c r="ED99" s="33"/>
      <c r="EE99" s="33"/>
      <c r="EF99" s="33"/>
      <c r="EG99" s="33"/>
      <c r="EH99" s="33"/>
      <c r="EI99" s="33"/>
      <c r="EJ99" s="33"/>
      <c r="EK99" s="33"/>
      <c r="EL99" s="33"/>
      <c r="EM99" s="33"/>
      <c r="EN99" s="33"/>
      <c r="EO99" s="33"/>
      <c r="EP99" s="33"/>
      <c r="EQ99" s="33"/>
      <c r="ER99" s="33"/>
      <c r="ES99" s="33"/>
      <c r="ET99" s="33"/>
      <c r="EU99" s="33"/>
      <c r="EV99" s="33"/>
      <c r="EW99" s="33"/>
      <c r="EX99" s="33"/>
      <c r="EY99" s="33"/>
      <c r="EZ99" s="33"/>
      <c r="FA99" s="33"/>
      <c r="FB99" s="33"/>
      <c r="FC99" s="33"/>
      <c r="FD99" s="33"/>
      <c r="FE99" s="33"/>
      <c r="FF99" s="33"/>
      <c r="FG99" s="33"/>
      <c r="FH99" s="33"/>
      <c r="FI99" s="33"/>
      <c r="FJ99" s="33"/>
      <c r="FK99" s="33"/>
      <c r="FL99" s="33"/>
      <c r="FM99" s="33"/>
      <c r="FN99" s="33"/>
      <c r="FO99" s="33"/>
      <c r="FP99" s="33"/>
      <c r="FQ99" s="33"/>
      <c r="FR99" s="33"/>
      <c r="FS99" s="33"/>
      <c r="FT99" s="33"/>
      <c r="FU99" s="33"/>
      <c r="FV99" s="33"/>
      <c r="FW99" s="33"/>
      <c r="FX99" s="33"/>
      <c r="FY99" s="33"/>
      <c r="FZ99" s="33"/>
      <c r="GA99" s="33"/>
      <c r="GB99" s="33"/>
      <c r="GC99" s="33"/>
      <c r="GD99" s="33"/>
      <c r="GE99" s="33"/>
      <c r="GF99" s="33"/>
      <c r="GG99" s="33"/>
      <c r="GH99" s="33"/>
      <c r="GI99" s="33"/>
      <c r="GJ99" s="33"/>
      <c r="GK99" s="33"/>
      <c r="GL99" s="33"/>
      <c r="GM99" s="33"/>
      <c r="GN99" s="33"/>
      <c r="GO99" s="33"/>
      <c r="GP99" s="33"/>
      <c r="GQ99" s="33"/>
      <c r="GR99" s="33"/>
      <c r="GS99" s="33"/>
      <c r="GT99" s="33"/>
      <c r="GU99" s="33"/>
      <c r="GV99" s="33"/>
      <c r="GW99" s="33"/>
      <c r="GX99" s="33"/>
      <c r="GY99" s="33"/>
      <c r="GZ99" s="33"/>
      <c r="HA99" s="33"/>
      <c r="HB99" s="33"/>
      <c r="HC99" s="33"/>
      <c r="HD99" s="33"/>
      <c r="HE99" s="33"/>
      <c r="HF99" s="33"/>
      <c r="HG99" s="33"/>
      <c r="HH99" s="33"/>
      <c r="HI99" s="33"/>
      <c r="HJ99" s="33"/>
      <c r="HK99" s="33"/>
      <c r="HL99" s="33"/>
      <c r="HM99" s="33"/>
      <c r="HN99" s="33"/>
      <c r="HO99" s="33"/>
      <c r="HP99" s="33"/>
      <c r="HQ99" s="33"/>
      <c r="HR99" s="33"/>
      <c r="HS99" s="33"/>
      <c r="HT99" s="33"/>
      <c r="HU99" s="33"/>
      <c r="HV99" s="33"/>
      <c r="HW99" s="33"/>
      <c r="HX99" s="33"/>
      <c r="HY99" s="33"/>
      <c r="HZ99" s="33"/>
      <c r="IA99" s="33"/>
      <c r="IB99" s="33"/>
      <c r="IC99" s="33"/>
      <c r="ID99" s="33"/>
      <c r="IE99" s="33"/>
      <c r="IF99" s="33"/>
      <c r="IG99" s="33"/>
      <c r="IH99" s="33"/>
      <c r="II99" s="33"/>
      <c r="IJ99" s="33"/>
      <c r="IK99" s="33"/>
      <c r="IL99" s="33"/>
      <c r="IM99" s="33"/>
      <c r="IN99" s="33"/>
      <c r="IO99" s="33"/>
      <c r="IP99" s="33"/>
      <c r="IQ99" s="33"/>
      <c r="IR99" s="33"/>
      <c r="IS99" s="33"/>
      <c r="IT99" s="33"/>
      <c r="IU99" s="33"/>
    </row>
    <row r="100" spans="1:255" s="38" customFormat="1" ht="8.25" hidden="1" customHeight="1">
      <c r="A100" s="33"/>
      <c r="B100" s="40"/>
      <c r="C100" s="40"/>
      <c r="D100" s="40"/>
      <c r="E100" s="40"/>
      <c r="F100" s="40"/>
      <c r="G100" s="40"/>
      <c r="H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c r="FS100" s="33"/>
      <c r="FT100" s="33"/>
      <c r="FU100" s="33"/>
      <c r="FV100" s="33"/>
      <c r="FW100" s="33"/>
      <c r="FX100" s="33"/>
      <c r="FY100" s="33"/>
      <c r="FZ100" s="33"/>
      <c r="GA100" s="33"/>
      <c r="GB100" s="33"/>
      <c r="GC100" s="33"/>
      <c r="GD100" s="33"/>
      <c r="GE100" s="33"/>
      <c r="GF100" s="33"/>
      <c r="GG100" s="33"/>
      <c r="GH100" s="33"/>
      <c r="GI100" s="33"/>
      <c r="GJ100" s="33"/>
      <c r="GK100" s="33"/>
      <c r="GL100" s="33"/>
      <c r="GM100" s="33"/>
      <c r="GN100" s="33"/>
      <c r="GO100" s="33"/>
      <c r="GP100" s="33"/>
      <c r="GQ100" s="33"/>
      <c r="GR100" s="33"/>
      <c r="GS100" s="33"/>
      <c r="GT100" s="33"/>
      <c r="GU100" s="33"/>
      <c r="GV100" s="33"/>
      <c r="GW100" s="33"/>
      <c r="GX100" s="33"/>
      <c r="GY100" s="33"/>
      <c r="GZ100" s="33"/>
      <c r="HA100" s="33"/>
      <c r="HB100" s="33"/>
      <c r="HC100" s="33"/>
      <c r="HD100" s="33"/>
      <c r="HE100" s="33"/>
      <c r="HF100" s="33"/>
      <c r="HG100" s="33"/>
      <c r="HH100" s="33"/>
      <c r="HI100" s="33"/>
      <c r="HJ100" s="33"/>
      <c r="HK100" s="33"/>
      <c r="HL100" s="33"/>
      <c r="HM100" s="33"/>
      <c r="HN100" s="33"/>
      <c r="HO100" s="33"/>
      <c r="HP100" s="33"/>
      <c r="HQ100" s="33"/>
      <c r="HR100" s="33"/>
      <c r="HS100" s="33"/>
      <c r="HT100" s="33"/>
      <c r="HU100" s="33"/>
      <c r="HV100" s="33"/>
      <c r="HW100" s="33"/>
      <c r="HX100" s="33"/>
      <c r="HY100" s="33"/>
      <c r="HZ100" s="33"/>
      <c r="IA100" s="33"/>
      <c r="IB100" s="33"/>
      <c r="IC100" s="33"/>
      <c r="ID100" s="33"/>
      <c r="IE100" s="33"/>
      <c r="IF100" s="33"/>
      <c r="IG100" s="33"/>
      <c r="IH100" s="33"/>
      <c r="II100" s="33"/>
      <c r="IJ100" s="33"/>
      <c r="IK100" s="33"/>
      <c r="IL100" s="33"/>
      <c r="IM100" s="33"/>
      <c r="IN100" s="33"/>
      <c r="IO100" s="33"/>
      <c r="IP100" s="33"/>
      <c r="IQ100" s="33"/>
      <c r="IR100" s="33"/>
      <c r="IS100" s="33"/>
      <c r="IT100" s="33"/>
      <c r="IU100" s="33"/>
    </row>
    <row r="101" spans="1:255" s="38" customFormat="1" ht="8.25" hidden="1" customHeight="1">
      <c r="A101" s="33"/>
      <c r="B101" s="40"/>
      <c r="C101" s="40"/>
      <c r="D101" s="40"/>
      <c r="E101" s="40"/>
      <c r="F101" s="40"/>
      <c r="G101" s="40"/>
      <c r="H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c r="EQ101" s="33"/>
      <c r="ER101" s="33"/>
      <c r="ES101" s="33"/>
      <c r="ET101" s="33"/>
      <c r="EU101" s="33"/>
      <c r="EV101" s="33"/>
      <c r="EW101" s="33"/>
      <c r="EX101" s="33"/>
      <c r="EY101" s="33"/>
      <c r="EZ101" s="33"/>
      <c r="FA101" s="33"/>
      <c r="FB101" s="33"/>
      <c r="FC101" s="33"/>
      <c r="FD101" s="33"/>
      <c r="FE101" s="33"/>
      <c r="FF101" s="33"/>
      <c r="FG101" s="33"/>
      <c r="FH101" s="33"/>
      <c r="FI101" s="33"/>
      <c r="FJ101" s="33"/>
      <c r="FK101" s="33"/>
      <c r="FL101" s="33"/>
      <c r="FM101" s="33"/>
      <c r="FN101" s="33"/>
      <c r="FO101" s="33"/>
      <c r="FP101" s="33"/>
      <c r="FQ101" s="33"/>
      <c r="FR101" s="33"/>
      <c r="FS101" s="33"/>
      <c r="FT101" s="33"/>
      <c r="FU101" s="33"/>
      <c r="FV101" s="33"/>
      <c r="FW101" s="33"/>
      <c r="FX101" s="33"/>
      <c r="FY101" s="33"/>
      <c r="FZ101" s="33"/>
      <c r="GA101" s="33"/>
      <c r="GB101" s="33"/>
      <c r="GC101" s="33"/>
      <c r="GD101" s="33"/>
      <c r="GE101" s="33"/>
      <c r="GF101" s="33"/>
      <c r="GG101" s="33"/>
      <c r="GH101" s="33"/>
      <c r="GI101" s="33"/>
      <c r="GJ101" s="33"/>
      <c r="GK101" s="33"/>
      <c r="GL101" s="33"/>
      <c r="GM101" s="33"/>
      <c r="GN101" s="33"/>
      <c r="GO101" s="33"/>
      <c r="GP101" s="33"/>
      <c r="GQ101" s="33"/>
      <c r="GR101" s="33"/>
      <c r="GS101" s="33"/>
      <c r="GT101" s="33"/>
      <c r="GU101" s="33"/>
      <c r="GV101" s="33"/>
      <c r="GW101" s="33"/>
      <c r="GX101" s="33"/>
      <c r="GY101" s="33"/>
      <c r="GZ101" s="33"/>
      <c r="HA101" s="33"/>
      <c r="HB101" s="33"/>
      <c r="HC101" s="33"/>
      <c r="HD101" s="33"/>
      <c r="HE101" s="33"/>
      <c r="HF101" s="33"/>
      <c r="HG101" s="33"/>
      <c r="HH101" s="33"/>
      <c r="HI101" s="33"/>
      <c r="HJ101" s="33"/>
      <c r="HK101" s="33"/>
      <c r="HL101" s="33"/>
      <c r="HM101" s="33"/>
      <c r="HN101" s="33"/>
      <c r="HO101" s="33"/>
      <c r="HP101" s="33"/>
      <c r="HQ101" s="33"/>
      <c r="HR101" s="33"/>
      <c r="HS101" s="33"/>
      <c r="HT101" s="33"/>
      <c r="HU101" s="33"/>
      <c r="HV101" s="33"/>
      <c r="HW101" s="33"/>
      <c r="HX101" s="33"/>
      <c r="HY101" s="33"/>
      <c r="HZ101" s="33"/>
      <c r="IA101" s="33"/>
      <c r="IB101" s="33"/>
      <c r="IC101" s="33"/>
      <c r="ID101" s="33"/>
      <c r="IE101" s="33"/>
      <c r="IF101" s="33"/>
      <c r="IG101" s="33"/>
      <c r="IH101" s="33"/>
      <c r="II101" s="33"/>
      <c r="IJ101" s="33"/>
      <c r="IK101" s="33"/>
      <c r="IL101" s="33"/>
      <c r="IM101" s="33"/>
      <c r="IN101" s="33"/>
      <c r="IO101" s="33"/>
      <c r="IP101" s="33"/>
      <c r="IQ101" s="33"/>
      <c r="IR101" s="33"/>
      <c r="IS101" s="33"/>
      <c r="IT101" s="33"/>
      <c r="IU101" s="33"/>
    </row>
    <row r="116" spans="2:7" ht="8.25" hidden="1" customHeight="1">
      <c r="B116" s="40"/>
      <c r="C116" s="40"/>
      <c r="D116" s="40"/>
      <c r="E116" s="40"/>
      <c r="F116" s="40"/>
      <c r="G116" s="40"/>
    </row>
    <row r="117" spans="2:7" ht="8.25" hidden="1" customHeight="1">
      <c r="B117" s="40"/>
      <c r="C117" s="40"/>
      <c r="D117" s="40"/>
      <c r="E117" s="40"/>
      <c r="F117" s="40"/>
      <c r="G117" s="40"/>
    </row>
    <row r="118" spans="2:7" ht="8.25" hidden="1" customHeight="1">
      <c r="B118" s="40"/>
      <c r="C118" s="40"/>
      <c r="D118" s="40"/>
      <c r="E118" s="40"/>
      <c r="F118" s="40"/>
      <c r="G118" s="40"/>
    </row>
    <row r="119" spans="2:7" ht="8.25" hidden="1" customHeight="1">
      <c r="B119" s="40"/>
      <c r="C119" s="40"/>
      <c r="D119" s="40"/>
      <c r="E119" s="40"/>
      <c r="F119" s="40"/>
      <c r="G119" s="40"/>
    </row>
    <row r="120" spans="2:7" ht="8.25" hidden="1" customHeight="1">
      <c r="B120" s="40"/>
      <c r="C120" s="40"/>
      <c r="D120" s="40"/>
      <c r="E120" s="40"/>
      <c r="F120" s="40"/>
      <c r="G120" s="40"/>
    </row>
    <row r="121" spans="2:7" ht="8.25" hidden="1" customHeight="1">
      <c r="B121" s="40"/>
      <c r="C121" s="40"/>
      <c r="D121" s="40"/>
      <c r="E121" s="40"/>
      <c r="F121" s="40"/>
      <c r="G121" s="40"/>
    </row>
  </sheetData>
  <sheetProtection algorithmName="SHA-512" hashValue="bvQnSc+7J6SRd1SpRtPfvsKqwGwZ+c8GVujnaDv4TQT7IiQzYLJRz65pjgUkK4H2v+g1SXq5MwsW1UnTZ9Hmhw==" saltValue="khshpLWJndRwR587BNc1rg==" spinCount="100000" sheet="1" objects="1" scenarios="1" selectLockedCells="1"/>
  <mergeCells count="23">
    <mergeCell ref="B30:C30"/>
    <mergeCell ref="D30:E30"/>
    <mergeCell ref="F30:G30"/>
    <mergeCell ref="B32:G32"/>
    <mergeCell ref="B39:G41"/>
    <mergeCell ref="B26:C26"/>
    <mergeCell ref="D26:E26"/>
    <mergeCell ref="F26:G26"/>
    <mergeCell ref="B28:C28"/>
    <mergeCell ref="D28:E28"/>
    <mergeCell ref="F28:G28"/>
    <mergeCell ref="B22:C22"/>
    <mergeCell ref="D22:E22"/>
    <mergeCell ref="F22:G22"/>
    <mergeCell ref="B24:C24"/>
    <mergeCell ref="D24:E24"/>
    <mergeCell ref="F24:G24"/>
    <mergeCell ref="B2:D2"/>
    <mergeCell ref="E14:F14"/>
    <mergeCell ref="B16:G16"/>
    <mergeCell ref="B20:C20"/>
    <mergeCell ref="D20:E20"/>
    <mergeCell ref="F20:G20"/>
  </mergeCells>
  <hyperlinks>
    <hyperlink ref="B46" r:id="rId1" xr:uid="{B874F982-D425-4B8E-97A6-4B75D9BB7FE4}"/>
  </hyperlinks>
  <printOptions horizontalCentered="1"/>
  <pageMargins left="0.2" right="0.2" top="0.25" bottom="0.25" header="0.5" footer="0.5"/>
  <pageSetup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0C69A-9B33-44AE-A327-0270EB1B7C5D}">
  <sheetPr codeName="Sheet6">
    <pageSetUpPr fitToPage="1"/>
  </sheetPr>
  <dimension ref="A1:V51"/>
  <sheetViews>
    <sheetView showGridLines="0" showRowColHeaders="0" topLeftCell="A23" zoomScale="115" zoomScaleNormal="115" workbookViewId="0">
      <selection activeCell="N36" sqref="N36:P36"/>
    </sheetView>
  </sheetViews>
  <sheetFormatPr defaultColWidth="0" defaultRowHeight="12.75" customHeight="1" zeroHeight="1"/>
  <cols>
    <col min="1" max="1" width="2.42578125" style="85" customWidth="1"/>
    <col min="2" max="5" width="3.7109375" style="118" customWidth="1"/>
    <col min="6" max="16" width="5.7109375" style="118" customWidth="1"/>
    <col min="17" max="17" width="8.140625" style="118" customWidth="1"/>
    <col min="18" max="18" width="12" style="118" customWidth="1"/>
    <col min="19" max="19" width="2.5703125" style="85" customWidth="1"/>
    <col min="20" max="20" width="9.140625" style="85" hidden="1" customWidth="1"/>
    <col min="21" max="21" width="14" style="85" hidden="1" customWidth="1"/>
    <col min="22" max="22" width="5.140625" style="85" hidden="1" customWidth="1"/>
    <col min="23" max="16384" width="9.140625" style="85" hidden="1"/>
  </cols>
  <sheetData>
    <row r="1" spans="2:22" ht="44.25" customHeight="1">
      <c r="B1" s="78"/>
      <c r="C1" s="79"/>
      <c r="D1" s="79"/>
      <c r="E1" s="80"/>
      <c r="F1" s="79"/>
      <c r="G1" s="79"/>
      <c r="H1" s="79"/>
      <c r="I1" s="79"/>
      <c r="J1" s="79"/>
      <c r="K1" s="81"/>
      <c r="L1" s="79"/>
      <c r="M1" s="79"/>
      <c r="N1" s="82"/>
      <c r="O1" s="83"/>
      <c r="P1" s="83"/>
      <c r="Q1" s="83"/>
      <c r="R1" s="84"/>
      <c r="U1" s="85" t="s">
        <v>47</v>
      </c>
      <c r="V1" s="85" t="s">
        <v>48</v>
      </c>
    </row>
    <row r="2" spans="2:22" ht="24" customHeight="1" thickBot="1">
      <c r="B2" s="86"/>
      <c r="C2" s="87"/>
      <c r="D2" s="87"/>
      <c r="E2" s="88"/>
      <c r="F2" s="87"/>
      <c r="G2" s="87"/>
      <c r="H2" s="87"/>
      <c r="I2" s="87"/>
      <c r="J2" s="87"/>
      <c r="K2" s="89"/>
      <c r="L2" s="87"/>
      <c r="M2" s="87"/>
      <c r="N2" s="90"/>
      <c r="O2" s="91"/>
      <c r="P2" s="92"/>
      <c r="Q2" s="91"/>
      <c r="R2" s="93"/>
      <c r="U2" s="85" t="s">
        <v>49</v>
      </c>
      <c r="V2" s="85">
        <v>29</v>
      </c>
    </row>
    <row r="3" spans="2:22" ht="14.25" thickBot="1">
      <c r="B3" s="315" t="s">
        <v>50</v>
      </c>
      <c r="C3" s="316"/>
      <c r="D3" s="316"/>
      <c r="E3" s="316"/>
      <c r="F3" s="316"/>
      <c r="G3" s="316"/>
      <c r="H3" s="316"/>
      <c r="I3" s="316"/>
      <c r="J3" s="316"/>
      <c r="K3" s="316"/>
      <c r="L3" s="316"/>
      <c r="M3" s="316"/>
      <c r="N3" s="316"/>
      <c r="O3" s="316"/>
      <c r="P3" s="316"/>
      <c r="Q3" s="316"/>
      <c r="R3" s="317"/>
      <c r="U3" s="85" t="s">
        <v>51</v>
      </c>
      <c r="V3" s="85">
        <v>36</v>
      </c>
    </row>
    <row r="4" spans="2:22">
      <c r="B4" s="1" t="s">
        <v>52</v>
      </c>
      <c r="C4" s="94"/>
      <c r="D4" s="94"/>
      <c r="E4" s="94"/>
      <c r="F4" s="94"/>
      <c r="G4" s="94"/>
      <c r="H4" s="94"/>
      <c r="I4" s="2" t="s">
        <v>53</v>
      </c>
      <c r="J4" s="94"/>
      <c r="K4" s="94"/>
      <c r="L4" s="94"/>
      <c r="M4" s="94"/>
      <c r="N4" s="94"/>
      <c r="O4" s="3"/>
      <c r="P4" s="2" t="s">
        <v>54</v>
      </c>
      <c r="Q4" s="94"/>
      <c r="R4" s="4"/>
      <c r="U4" s="85" t="s">
        <v>55</v>
      </c>
      <c r="V4" s="85">
        <v>42</v>
      </c>
    </row>
    <row r="5" spans="2:22">
      <c r="B5" s="318" t="str">
        <f>Inputs!$C$10</f>
        <v>Dealer Name</v>
      </c>
      <c r="C5" s="319"/>
      <c r="D5" s="319"/>
      <c r="E5" s="319"/>
      <c r="F5" s="319"/>
      <c r="G5" s="319"/>
      <c r="H5" s="320"/>
      <c r="I5" s="321"/>
      <c r="J5" s="322"/>
      <c r="K5" s="322"/>
      <c r="L5" s="322"/>
      <c r="M5" s="322"/>
      <c r="N5" s="322"/>
      <c r="O5" s="323"/>
      <c r="P5" s="324"/>
      <c r="Q5" s="325"/>
      <c r="R5" s="326"/>
      <c r="U5" s="85" t="s">
        <v>56</v>
      </c>
      <c r="V5" s="85">
        <v>54</v>
      </c>
    </row>
    <row r="6" spans="2:22">
      <c r="B6" s="5" t="s">
        <v>57</v>
      </c>
      <c r="C6" s="6"/>
      <c r="D6" s="6"/>
      <c r="E6" s="6"/>
      <c r="F6" s="6"/>
      <c r="G6" s="6"/>
      <c r="H6" s="6"/>
      <c r="I6" s="7" t="s">
        <v>58</v>
      </c>
      <c r="J6" s="6"/>
      <c r="K6" s="6"/>
      <c r="L6" s="6"/>
      <c r="M6" s="6"/>
      <c r="N6" s="6"/>
      <c r="O6" s="8"/>
      <c r="P6" s="7" t="s">
        <v>59</v>
      </c>
      <c r="Q6" s="6"/>
      <c r="R6" s="9"/>
      <c r="U6" s="85" t="s">
        <v>60</v>
      </c>
      <c r="V6" s="85">
        <v>66</v>
      </c>
    </row>
    <row r="7" spans="2:22" ht="13.5" thickBot="1">
      <c r="B7" s="318" t="str">
        <f>Inputs!$C$11</f>
        <v>Contact Name</v>
      </c>
      <c r="C7" s="319"/>
      <c r="D7" s="319"/>
      <c r="E7" s="319"/>
      <c r="F7" s="319"/>
      <c r="G7" s="319"/>
      <c r="H7" s="320"/>
      <c r="I7" s="324" t="str">
        <f>Inputs!$C$12</f>
        <v>Contact Email</v>
      </c>
      <c r="J7" s="325"/>
      <c r="K7" s="325"/>
      <c r="L7" s="325"/>
      <c r="M7" s="325"/>
      <c r="N7" s="325"/>
      <c r="O7" s="327"/>
      <c r="P7" s="324"/>
      <c r="Q7" s="325"/>
      <c r="R7" s="326"/>
    </row>
    <row r="8" spans="2:22" ht="17.25" thickBot="1">
      <c r="B8" s="95" t="s">
        <v>4</v>
      </c>
      <c r="C8" s="96"/>
      <c r="D8" s="96"/>
      <c r="E8" s="97"/>
      <c r="F8" s="97"/>
      <c r="G8" s="97"/>
      <c r="H8" s="97"/>
      <c r="I8" s="97"/>
      <c r="J8" s="98"/>
      <c r="K8" s="99"/>
      <c r="L8" s="97"/>
      <c r="M8" s="97"/>
      <c r="N8" s="100"/>
      <c r="O8" s="101"/>
      <c r="P8" s="97"/>
      <c r="Q8" s="97"/>
      <c r="R8" s="102"/>
    </row>
    <row r="9" spans="2:22">
      <c r="B9" s="103" t="s">
        <v>61</v>
      </c>
      <c r="C9" s="104"/>
      <c r="D9" s="104"/>
      <c r="E9" s="105"/>
      <c r="F9" s="105"/>
      <c r="G9" s="106"/>
      <c r="H9" s="106"/>
      <c r="I9" s="106"/>
      <c r="J9" s="106"/>
      <c r="K9" s="106"/>
      <c r="L9" s="107"/>
      <c r="M9" s="298"/>
      <c r="N9" s="298"/>
      <c r="O9" s="108"/>
      <c r="P9" s="109"/>
      <c r="Q9" s="108"/>
      <c r="R9" s="110"/>
    </row>
    <row r="10" spans="2:22">
      <c r="B10" s="329" t="str">
        <f>Inputs!$C$16</f>
        <v>Customer Name</v>
      </c>
      <c r="C10" s="330"/>
      <c r="D10" s="330"/>
      <c r="E10" s="330"/>
      <c r="F10" s="330"/>
      <c r="G10" s="330"/>
      <c r="H10" s="330"/>
      <c r="I10" s="330"/>
      <c r="J10" s="330"/>
      <c r="K10" s="330"/>
      <c r="L10" s="330"/>
      <c r="M10" s="330"/>
      <c r="N10" s="330"/>
      <c r="O10" s="330"/>
      <c r="P10" s="330"/>
      <c r="Q10" s="330"/>
      <c r="R10" s="331"/>
    </row>
    <row r="11" spans="2:22">
      <c r="B11" s="111" t="s">
        <v>62</v>
      </c>
      <c r="C11" s="112"/>
      <c r="D11" s="112"/>
      <c r="E11" s="112"/>
      <c r="F11" s="112"/>
      <c r="G11" s="112"/>
      <c r="H11" s="112"/>
      <c r="I11" s="112"/>
      <c r="J11" s="112"/>
      <c r="K11" s="112"/>
      <c r="L11" s="112" t="s">
        <v>63</v>
      </c>
      <c r="M11" s="299" t="s">
        <v>64</v>
      </c>
      <c r="N11" s="300"/>
      <c r="O11" s="300"/>
      <c r="P11" s="300"/>
      <c r="Q11" s="300"/>
      <c r="R11" s="301"/>
    </row>
    <row r="12" spans="2:22">
      <c r="B12" s="302" t="str">
        <f>Inputs!$C$17</f>
        <v>Customer Address</v>
      </c>
      <c r="C12" s="303"/>
      <c r="D12" s="303"/>
      <c r="E12" s="303"/>
      <c r="F12" s="303"/>
      <c r="G12" s="303"/>
      <c r="H12" s="303"/>
      <c r="I12" s="303"/>
      <c r="J12" s="303"/>
      <c r="K12" s="303"/>
      <c r="L12" s="304"/>
      <c r="M12" s="305" t="str">
        <f>Inputs!$C$18</f>
        <v>Customer City, State, Zip</v>
      </c>
      <c r="N12" s="306"/>
      <c r="O12" s="306"/>
      <c r="P12" s="306"/>
      <c r="Q12" s="306"/>
      <c r="R12" s="307"/>
    </row>
    <row r="13" spans="2:22">
      <c r="B13" s="111" t="s">
        <v>65</v>
      </c>
      <c r="C13" s="113"/>
      <c r="D13" s="113"/>
      <c r="E13" s="113"/>
      <c r="F13" s="113"/>
      <c r="G13" s="113"/>
      <c r="H13" s="113"/>
      <c r="I13" s="113"/>
      <c r="J13" s="113"/>
      <c r="K13" s="113"/>
      <c r="L13" s="113"/>
      <c r="M13" s="113"/>
      <c r="N13" s="114" t="s">
        <v>66</v>
      </c>
      <c r="O13" s="115"/>
      <c r="P13" s="113"/>
      <c r="Q13" s="113"/>
      <c r="R13" s="110"/>
    </row>
    <row r="14" spans="2:22">
      <c r="B14" s="302"/>
      <c r="C14" s="303"/>
      <c r="D14" s="303"/>
      <c r="E14" s="303"/>
      <c r="F14" s="303"/>
      <c r="G14" s="303"/>
      <c r="H14" s="303"/>
      <c r="I14" s="303"/>
      <c r="J14" s="303"/>
      <c r="K14" s="303"/>
      <c r="L14" s="303"/>
      <c r="M14" s="304"/>
      <c r="N14" s="308"/>
      <c r="O14" s="303"/>
      <c r="P14" s="303"/>
      <c r="Q14" s="303"/>
      <c r="R14" s="309"/>
    </row>
    <row r="15" spans="2:22">
      <c r="B15" s="111" t="s">
        <v>67</v>
      </c>
      <c r="C15" s="112"/>
      <c r="D15" s="112"/>
      <c r="E15" s="112"/>
      <c r="F15" s="112"/>
      <c r="G15" s="114" t="s">
        <v>68</v>
      </c>
      <c r="H15" s="113"/>
      <c r="I15" s="113"/>
      <c r="J15" s="114" t="s">
        <v>69</v>
      </c>
      <c r="K15" s="112"/>
      <c r="L15" s="112"/>
      <c r="M15" s="114" t="s">
        <v>70</v>
      </c>
      <c r="N15" s="116"/>
      <c r="O15" s="116"/>
      <c r="P15" s="116"/>
      <c r="Q15" s="113"/>
      <c r="R15" s="110"/>
    </row>
    <row r="16" spans="2:22">
      <c r="B16" s="310"/>
      <c r="C16" s="303"/>
      <c r="D16" s="303"/>
      <c r="E16" s="303"/>
      <c r="F16" s="304"/>
      <c r="G16" s="308"/>
      <c r="H16" s="303"/>
      <c r="I16" s="304"/>
      <c r="J16" s="311" t="str">
        <f>Inputs!$C$19</f>
        <v>Customer Phone</v>
      </c>
      <c r="K16" s="303"/>
      <c r="L16" s="304"/>
      <c r="M16" s="308" t="str">
        <f>Inputs!$C$20</f>
        <v>Customer Email</v>
      </c>
      <c r="N16" s="303"/>
      <c r="O16" s="303"/>
      <c r="P16" s="303"/>
      <c r="Q16" s="303"/>
      <c r="R16" s="309"/>
    </row>
    <row r="17" spans="2:18">
      <c r="B17" s="111" t="s">
        <v>71</v>
      </c>
      <c r="C17" s="112"/>
      <c r="D17" s="112"/>
      <c r="E17" s="112"/>
      <c r="F17" s="112"/>
      <c r="G17" s="112"/>
      <c r="H17" s="112"/>
      <c r="I17" s="112" t="s">
        <v>63</v>
      </c>
      <c r="J17" s="112" t="s">
        <v>63</v>
      </c>
      <c r="K17" s="117"/>
      <c r="R17" s="119"/>
    </row>
    <row r="18" spans="2:18">
      <c r="B18" s="312"/>
      <c r="C18" s="313"/>
      <c r="D18" s="313"/>
      <c r="E18" s="313"/>
      <c r="F18" s="313"/>
      <c r="G18" s="313"/>
      <c r="H18" s="313"/>
      <c r="I18" s="313"/>
      <c r="J18" s="313"/>
      <c r="K18" s="313"/>
      <c r="L18" s="313"/>
      <c r="M18" s="313"/>
      <c r="N18" s="313"/>
      <c r="O18" s="313"/>
      <c r="P18" s="313"/>
      <c r="Q18" s="313"/>
      <c r="R18" s="314"/>
    </row>
    <row r="19" spans="2:18">
      <c r="B19" s="294" t="s">
        <v>72</v>
      </c>
      <c r="C19" s="295"/>
      <c r="D19" s="296" t="s">
        <v>73</v>
      </c>
      <c r="E19" s="295"/>
      <c r="F19" s="120" t="s">
        <v>74</v>
      </c>
      <c r="G19" s="121" t="s">
        <v>75</v>
      </c>
      <c r="H19" s="296" t="s">
        <v>76</v>
      </c>
      <c r="I19" s="295"/>
      <c r="J19" s="296" t="s">
        <v>77</v>
      </c>
      <c r="K19" s="297"/>
      <c r="L19" s="114" t="s">
        <v>78</v>
      </c>
      <c r="M19" s="122"/>
      <c r="N19" s="122"/>
      <c r="O19" s="122"/>
      <c r="P19" s="122"/>
      <c r="Q19" s="122"/>
      <c r="R19" s="119"/>
    </row>
    <row r="20" spans="2:18" ht="13.5" thickBot="1">
      <c r="B20" s="280" t="s">
        <v>63</v>
      </c>
      <c r="C20" s="281"/>
      <c r="D20" s="282" t="s">
        <v>63</v>
      </c>
      <c r="E20" s="281"/>
      <c r="F20" s="123" t="s">
        <v>63</v>
      </c>
      <c r="G20" s="124" t="s">
        <v>63</v>
      </c>
      <c r="H20" s="282" t="s">
        <v>63</v>
      </c>
      <c r="I20" s="281"/>
      <c r="J20" s="283"/>
      <c r="K20" s="284"/>
      <c r="L20" s="285"/>
      <c r="M20" s="286"/>
      <c r="N20" s="286"/>
      <c r="O20" s="286"/>
      <c r="P20" s="286"/>
      <c r="Q20" s="286"/>
      <c r="R20" s="287"/>
    </row>
    <row r="21" spans="2:18" ht="17.25" thickBot="1">
      <c r="B21" s="125" t="s">
        <v>79</v>
      </c>
      <c r="C21" s="126"/>
      <c r="D21" s="126"/>
      <c r="E21" s="127"/>
      <c r="F21" s="127"/>
      <c r="G21" s="127"/>
      <c r="H21" s="127"/>
      <c r="I21" s="127"/>
      <c r="J21" s="128"/>
      <c r="K21" s="129"/>
      <c r="L21" s="127"/>
      <c r="M21" s="127"/>
      <c r="N21" s="130"/>
      <c r="O21" s="131"/>
      <c r="P21" s="127"/>
      <c r="Q21" s="127"/>
      <c r="R21" s="132"/>
    </row>
    <row r="22" spans="2:18">
      <c r="B22" s="133" t="s">
        <v>80</v>
      </c>
      <c r="C22" s="134"/>
      <c r="D22" s="134"/>
      <c r="E22" s="135"/>
      <c r="F22" s="136" t="s">
        <v>81</v>
      </c>
      <c r="G22" s="137"/>
      <c r="H22" s="137"/>
      <c r="I22" s="288" t="s">
        <v>82</v>
      </c>
      <c r="J22" s="289"/>
      <c r="K22" s="288" t="s">
        <v>83</v>
      </c>
      <c r="L22" s="289"/>
      <c r="M22" s="288" t="s">
        <v>84</v>
      </c>
      <c r="N22" s="289"/>
      <c r="O22" s="288" t="s">
        <v>85</v>
      </c>
      <c r="P22" s="290"/>
      <c r="Q22" s="138"/>
      <c r="R22" s="139" t="s">
        <v>86</v>
      </c>
    </row>
    <row r="23" spans="2:18" ht="13.5" thickBot="1">
      <c r="B23" s="291"/>
      <c r="C23" s="292"/>
      <c r="D23" s="292"/>
      <c r="E23" s="293"/>
      <c r="F23" s="257"/>
      <c r="G23" s="258"/>
      <c r="H23" s="259"/>
      <c r="I23" s="257"/>
      <c r="J23" s="259"/>
      <c r="K23" s="257"/>
      <c r="L23" s="259"/>
      <c r="M23" s="257"/>
      <c r="N23" s="259"/>
      <c r="O23" s="257"/>
      <c r="P23" s="258"/>
      <c r="Q23" s="259"/>
      <c r="R23" s="140"/>
    </row>
    <row r="24" spans="2:18" ht="14.25" thickBot="1">
      <c r="B24" s="141" t="s">
        <v>87</v>
      </c>
      <c r="C24" s="142"/>
      <c r="D24" s="142"/>
      <c r="E24" s="143"/>
      <c r="F24" s="143"/>
      <c r="G24" s="143"/>
      <c r="H24" s="143"/>
      <c r="I24" s="143"/>
      <c r="J24" s="143"/>
      <c r="K24" s="143"/>
      <c r="L24" s="143"/>
      <c r="M24" s="143"/>
      <c r="N24" s="143"/>
      <c r="O24" s="143"/>
      <c r="P24" s="143"/>
      <c r="Q24" s="143"/>
      <c r="R24" s="144"/>
    </row>
    <row r="25" spans="2:18">
      <c r="B25" s="145" t="s">
        <v>88</v>
      </c>
      <c r="C25" s="146"/>
      <c r="D25" s="146"/>
      <c r="E25" s="146"/>
      <c r="F25" s="146"/>
      <c r="G25" s="146" t="s">
        <v>63</v>
      </c>
      <c r="H25" s="147" t="s">
        <v>89</v>
      </c>
      <c r="I25" s="146"/>
      <c r="J25" s="148"/>
      <c r="K25" s="146" t="s">
        <v>63</v>
      </c>
      <c r="L25" s="147" t="s">
        <v>90</v>
      </c>
      <c r="M25" s="146" t="s">
        <v>63</v>
      </c>
      <c r="N25" s="147" t="s">
        <v>91</v>
      </c>
      <c r="O25" s="147" t="s">
        <v>92</v>
      </c>
      <c r="P25" s="146"/>
      <c r="Q25" s="147" t="s">
        <v>93</v>
      </c>
      <c r="R25" s="149"/>
    </row>
    <row r="26" spans="2:18">
      <c r="B26" s="272"/>
      <c r="C26" s="273"/>
      <c r="D26" s="273"/>
      <c r="E26" s="273"/>
      <c r="F26" s="273"/>
      <c r="G26" s="274"/>
      <c r="H26" s="275"/>
      <c r="I26" s="273"/>
      <c r="J26" s="273"/>
      <c r="K26" s="274"/>
      <c r="L26" s="275"/>
      <c r="M26" s="274"/>
      <c r="N26" s="150"/>
      <c r="O26" s="276"/>
      <c r="P26" s="277"/>
      <c r="Q26" s="278"/>
      <c r="R26" s="279"/>
    </row>
    <row r="27" spans="2:18">
      <c r="B27" s="151" t="s">
        <v>88</v>
      </c>
      <c r="C27" s="152"/>
      <c r="D27" s="152"/>
      <c r="E27" s="152"/>
      <c r="F27" s="152"/>
      <c r="G27" s="152"/>
      <c r="H27" s="153" t="s">
        <v>89</v>
      </c>
      <c r="I27" s="152"/>
      <c r="J27" s="152"/>
      <c r="K27" s="152"/>
      <c r="L27" s="153" t="s">
        <v>90</v>
      </c>
      <c r="M27" s="154"/>
      <c r="N27" s="155" t="s">
        <v>91</v>
      </c>
      <c r="O27" s="155" t="s">
        <v>92</v>
      </c>
      <c r="P27" s="156"/>
      <c r="Q27" s="155" t="s">
        <v>93</v>
      </c>
      <c r="R27" s="157"/>
    </row>
    <row r="28" spans="2:18" ht="13.5" thickBot="1">
      <c r="B28" s="260"/>
      <c r="C28" s="261"/>
      <c r="D28" s="261"/>
      <c r="E28" s="261"/>
      <c r="F28" s="261"/>
      <c r="G28" s="262"/>
      <c r="H28" s="263"/>
      <c r="I28" s="264"/>
      <c r="J28" s="264"/>
      <c r="K28" s="265"/>
      <c r="L28" s="266"/>
      <c r="M28" s="267"/>
      <c r="N28" s="158"/>
      <c r="O28" s="268"/>
      <c r="P28" s="269"/>
      <c r="Q28" s="270"/>
      <c r="R28" s="271"/>
    </row>
    <row r="29" spans="2:18" ht="14.25" thickBot="1">
      <c r="B29" s="159" t="s">
        <v>94</v>
      </c>
      <c r="C29" s="160"/>
      <c r="D29" s="160"/>
      <c r="E29" s="161"/>
      <c r="F29" s="161"/>
      <c r="G29" s="161"/>
      <c r="H29" s="161"/>
      <c r="I29" s="161"/>
      <c r="J29" s="161"/>
      <c r="K29" s="161"/>
      <c r="L29" s="161"/>
      <c r="M29" s="161"/>
      <c r="N29" s="161"/>
      <c r="O29" s="161"/>
      <c r="P29" s="161"/>
      <c r="Q29" s="161"/>
      <c r="R29" s="162"/>
    </row>
    <row r="30" spans="2:18">
      <c r="B30" s="255" t="s">
        <v>95</v>
      </c>
      <c r="C30" s="256"/>
      <c r="D30" s="256"/>
      <c r="E30" s="256"/>
      <c r="F30" s="256"/>
      <c r="G30" s="256"/>
      <c r="H30" s="256"/>
      <c r="I30" s="256"/>
      <c r="J30" s="256"/>
      <c r="K30" s="256"/>
      <c r="L30" s="256"/>
      <c r="M30" s="256"/>
      <c r="N30" s="256"/>
      <c r="O30" s="56" t="s">
        <v>96</v>
      </c>
      <c r="P30" s="57"/>
      <c r="Q30" s="58"/>
      <c r="R30" s="59" t="s">
        <v>97</v>
      </c>
    </row>
    <row r="31" spans="2:18">
      <c r="B31" s="238"/>
      <c r="C31" s="239"/>
      <c r="D31" s="239"/>
      <c r="E31" s="239"/>
      <c r="F31" s="239"/>
      <c r="G31" s="239"/>
      <c r="H31" s="239"/>
      <c r="I31" s="239"/>
      <c r="J31" s="239"/>
      <c r="K31" s="239"/>
      <c r="L31" s="239"/>
      <c r="M31" s="239"/>
      <c r="N31" s="239"/>
      <c r="O31" s="240"/>
      <c r="P31" s="241"/>
      <c r="Q31" s="242"/>
      <c r="R31" s="10"/>
    </row>
    <row r="32" spans="2:18">
      <c r="B32" s="238"/>
      <c r="C32" s="239"/>
      <c r="D32" s="239"/>
      <c r="E32" s="239"/>
      <c r="F32" s="239"/>
      <c r="G32" s="239"/>
      <c r="H32" s="239"/>
      <c r="I32" s="239"/>
      <c r="J32" s="239"/>
      <c r="K32" s="239"/>
      <c r="L32" s="239"/>
      <c r="M32" s="239"/>
      <c r="N32" s="239"/>
      <c r="O32" s="240"/>
      <c r="P32" s="241"/>
      <c r="Q32" s="242"/>
      <c r="R32" s="10"/>
    </row>
    <row r="33" spans="2:18">
      <c r="B33" s="238"/>
      <c r="C33" s="239"/>
      <c r="D33" s="239"/>
      <c r="E33" s="239"/>
      <c r="F33" s="239"/>
      <c r="G33" s="239"/>
      <c r="H33" s="239"/>
      <c r="I33" s="239"/>
      <c r="J33" s="239"/>
      <c r="K33" s="239"/>
      <c r="L33" s="239"/>
      <c r="M33" s="239"/>
      <c r="N33" s="239"/>
      <c r="O33" s="240"/>
      <c r="P33" s="241"/>
      <c r="Q33" s="242"/>
      <c r="R33" s="10"/>
    </row>
    <row r="34" spans="2:18" ht="13.5" thickBot="1">
      <c r="B34" s="238"/>
      <c r="C34" s="239"/>
      <c r="D34" s="239"/>
      <c r="E34" s="239"/>
      <c r="F34" s="239"/>
      <c r="G34" s="239"/>
      <c r="H34" s="239"/>
      <c r="I34" s="239"/>
      <c r="J34" s="239"/>
      <c r="K34" s="239"/>
      <c r="L34" s="239"/>
      <c r="M34" s="239"/>
      <c r="N34" s="239"/>
      <c r="O34" s="240"/>
      <c r="P34" s="241"/>
      <c r="Q34" s="242"/>
      <c r="R34" s="10"/>
    </row>
    <row r="35" spans="2:18" ht="14.25" thickBot="1">
      <c r="B35" s="159" t="s">
        <v>98</v>
      </c>
      <c r="C35" s="160"/>
      <c r="D35" s="160"/>
      <c r="E35" s="161"/>
      <c r="F35" s="161"/>
      <c r="G35" s="161"/>
      <c r="H35" s="161"/>
      <c r="I35" s="161"/>
      <c r="J35" s="161"/>
      <c r="K35" s="161"/>
      <c r="L35" s="161"/>
      <c r="M35" s="161"/>
      <c r="N35" s="161"/>
      <c r="O35" s="161"/>
      <c r="P35" s="161"/>
      <c r="Q35" s="161"/>
      <c r="R35" s="162"/>
    </row>
    <row r="36" spans="2:18" ht="13.5" thickBot="1">
      <c r="B36" s="60" t="s">
        <v>99</v>
      </c>
      <c r="C36" s="61"/>
      <c r="D36" s="252" t="s">
        <v>49</v>
      </c>
      <c r="E36" s="252"/>
      <c r="F36" s="252"/>
      <c r="G36" s="61" t="s">
        <v>100</v>
      </c>
      <c r="H36" s="163"/>
      <c r="I36" s="253">
        <f>VLOOKUP($D$36,$U$2:$V$6,2,0)</f>
        <v>29</v>
      </c>
      <c r="J36" s="253"/>
      <c r="K36" s="253" t="s">
        <v>101</v>
      </c>
      <c r="L36" s="253"/>
      <c r="M36" s="253"/>
      <c r="N36" s="254">
        <f>Inputs!$C$25</f>
        <v>50000</v>
      </c>
      <c r="O36" s="254"/>
      <c r="P36" s="254"/>
      <c r="Q36" s="62"/>
      <c r="R36" s="63"/>
    </row>
    <row r="37" spans="2:18" ht="16.5">
      <c r="B37" s="164"/>
      <c r="C37" s="165"/>
      <c r="D37" s="165"/>
      <c r="E37" s="166"/>
      <c r="F37" s="166"/>
      <c r="G37" s="166"/>
      <c r="H37" s="166"/>
      <c r="I37" s="166"/>
      <c r="J37" s="166"/>
      <c r="K37" s="166"/>
      <c r="L37" s="166"/>
      <c r="M37" s="166"/>
      <c r="N37" s="166"/>
      <c r="O37" s="166"/>
      <c r="P37" s="166"/>
      <c r="Q37" s="166"/>
      <c r="R37" s="167"/>
    </row>
    <row r="38" spans="2:18" ht="21" customHeight="1">
      <c r="B38" s="164"/>
      <c r="C38" s="243" t="s">
        <v>102</v>
      </c>
      <c r="D38" s="244"/>
      <c r="E38" s="244"/>
      <c r="F38" s="244"/>
      <c r="G38" s="244"/>
      <c r="H38" s="244"/>
      <c r="I38" s="244"/>
      <c r="J38" s="244"/>
      <c r="K38" s="244"/>
      <c r="L38" s="244"/>
      <c r="M38" s="244"/>
      <c r="N38" s="244"/>
      <c r="O38" s="244"/>
      <c r="P38" s="244"/>
      <c r="Q38" s="244"/>
      <c r="R38" s="245"/>
    </row>
    <row r="39" spans="2:18" ht="21" customHeight="1">
      <c r="B39" s="164"/>
      <c r="C39" s="246"/>
      <c r="D39" s="247"/>
      <c r="E39" s="247"/>
      <c r="F39" s="247"/>
      <c r="G39" s="247"/>
      <c r="H39" s="247"/>
      <c r="I39" s="247"/>
      <c r="J39" s="247"/>
      <c r="K39" s="247"/>
      <c r="L39" s="247"/>
      <c r="M39" s="247"/>
      <c r="N39" s="247"/>
      <c r="O39" s="247"/>
      <c r="P39" s="247"/>
      <c r="Q39" s="247"/>
      <c r="R39" s="248"/>
    </row>
    <row r="40" spans="2:18" ht="16.5">
      <c r="B40" s="164"/>
      <c r="C40" s="168"/>
      <c r="D40" s="169"/>
      <c r="E40" s="169"/>
      <c r="F40" s="169"/>
      <c r="G40" s="169"/>
      <c r="H40" s="169"/>
      <c r="I40" s="169"/>
      <c r="J40" s="169"/>
      <c r="K40" s="169"/>
      <c r="L40" s="169"/>
      <c r="M40" s="169"/>
      <c r="N40" s="169"/>
      <c r="O40" s="169"/>
      <c r="P40" s="169"/>
      <c r="Q40" s="169"/>
      <c r="R40" s="170"/>
    </row>
    <row r="41" spans="2:18" ht="15.75">
      <c r="B41" s="171"/>
      <c r="C41" s="249" t="s">
        <v>103</v>
      </c>
      <c r="D41" s="250"/>
      <c r="E41" s="250"/>
      <c r="F41" s="250"/>
      <c r="G41" s="250"/>
      <c r="H41" s="250"/>
      <c r="I41" s="250"/>
      <c r="J41" s="250"/>
      <c r="K41" s="250"/>
      <c r="L41" s="250"/>
      <c r="M41" s="250"/>
      <c r="N41" s="250"/>
      <c r="O41" s="250" t="s">
        <v>104</v>
      </c>
      <c r="P41" s="250"/>
      <c r="Q41" s="250"/>
      <c r="R41" s="251"/>
    </row>
    <row r="42" spans="2:18" ht="15.75">
      <c r="B42" s="171"/>
      <c r="C42" s="249"/>
      <c r="D42" s="250"/>
      <c r="E42" s="250"/>
      <c r="F42" s="250"/>
      <c r="G42" s="250"/>
      <c r="H42" s="250"/>
      <c r="I42" s="250"/>
      <c r="J42" s="250"/>
      <c r="K42" s="250"/>
      <c r="L42" s="250"/>
      <c r="M42" s="250"/>
      <c r="N42" s="250"/>
      <c r="O42" s="250"/>
      <c r="P42" s="250"/>
      <c r="Q42" s="250"/>
      <c r="R42" s="251"/>
    </row>
    <row r="43" spans="2:18" ht="15.75">
      <c r="B43" s="171"/>
      <c r="C43" s="172"/>
      <c r="D43" s="173"/>
      <c r="E43" s="173"/>
      <c r="F43" s="173"/>
      <c r="G43" s="173"/>
      <c r="H43" s="173"/>
      <c r="I43" s="173"/>
      <c r="J43" s="173"/>
      <c r="K43" s="173"/>
      <c r="L43" s="173"/>
      <c r="M43" s="173"/>
      <c r="N43" s="173"/>
      <c r="O43" s="173"/>
      <c r="P43" s="173"/>
      <c r="Q43" s="173"/>
      <c r="R43" s="174"/>
    </row>
    <row r="44" spans="2:18" ht="14.25" thickBot="1">
      <c r="B44" s="175"/>
      <c r="C44" s="176"/>
      <c r="D44" s="176"/>
      <c r="E44" s="177"/>
      <c r="F44" s="177"/>
      <c r="G44" s="177"/>
      <c r="H44" s="177"/>
      <c r="I44" s="177"/>
      <c r="J44" s="177"/>
      <c r="K44" s="177"/>
      <c r="L44" s="177"/>
      <c r="M44" s="177"/>
      <c r="N44" s="177"/>
      <c r="O44" s="177"/>
      <c r="P44" s="177"/>
      <c r="Q44" s="177"/>
      <c r="R44" s="178"/>
    </row>
    <row r="45" spans="2:18" ht="13.5">
      <c r="B45" s="179"/>
      <c r="C45" s="180"/>
      <c r="D45" s="180"/>
      <c r="E45" s="181"/>
      <c r="F45" s="181"/>
      <c r="G45" s="181"/>
      <c r="H45" s="181"/>
      <c r="I45" s="181"/>
      <c r="J45" s="181"/>
      <c r="K45" s="181"/>
      <c r="L45" s="181"/>
      <c r="M45" s="181"/>
      <c r="N45" s="181"/>
      <c r="O45" s="181"/>
      <c r="P45" s="181"/>
      <c r="Q45" s="181"/>
      <c r="R45" s="182"/>
    </row>
    <row r="46" spans="2:18">
      <c r="B46" s="183"/>
      <c r="C46" s="148"/>
      <c r="D46" s="148"/>
      <c r="E46" s="148"/>
      <c r="F46" s="148"/>
      <c r="G46" s="148"/>
      <c r="H46" s="148"/>
      <c r="I46" s="148"/>
      <c r="J46" s="148"/>
      <c r="K46" s="148"/>
      <c r="L46" s="148"/>
      <c r="M46" s="148"/>
      <c r="N46" s="148"/>
      <c r="O46" s="148"/>
      <c r="P46" s="148"/>
      <c r="Q46" s="148"/>
      <c r="R46" s="149"/>
    </row>
    <row r="47" spans="2:18">
      <c r="B47" s="183"/>
      <c r="C47" s="148"/>
      <c r="D47" s="148"/>
      <c r="E47" s="148"/>
      <c r="F47" s="148"/>
      <c r="G47" s="148"/>
      <c r="H47" s="148"/>
      <c r="I47" s="148"/>
      <c r="J47" s="148"/>
      <c r="K47" s="148"/>
      <c r="L47" s="148"/>
      <c r="M47" s="148"/>
      <c r="N47" s="148"/>
      <c r="O47" s="148"/>
      <c r="P47" s="148"/>
      <c r="Q47" s="148"/>
      <c r="R47" s="149"/>
    </row>
    <row r="48" spans="2:18" ht="23.25" customHeight="1">
      <c r="B48" s="183"/>
      <c r="C48" s="148"/>
      <c r="D48" s="148"/>
      <c r="E48" s="148"/>
      <c r="F48" s="148"/>
      <c r="G48" s="148"/>
      <c r="H48" s="148"/>
      <c r="I48" s="148"/>
      <c r="J48" s="148"/>
      <c r="K48" s="148"/>
      <c r="L48" s="148"/>
      <c r="M48" s="148"/>
      <c r="N48" s="148"/>
      <c r="O48" s="148"/>
      <c r="P48" s="148"/>
      <c r="Q48" s="148"/>
      <c r="R48" s="149"/>
    </row>
    <row r="49" spans="2:18" ht="23.25" customHeight="1" thickBot="1">
      <c r="B49" s="183"/>
      <c r="C49" s="148"/>
      <c r="D49" s="148"/>
      <c r="E49" s="148"/>
      <c r="F49" s="148"/>
      <c r="G49" s="148"/>
      <c r="H49" s="148"/>
      <c r="I49" s="148"/>
      <c r="J49" s="148"/>
      <c r="K49" s="148"/>
      <c r="L49" s="148"/>
      <c r="M49" s="148"/>
      <c r="N49" s="148"/>
      <c r="O49" s="148"/>
      <c r="P49" s="148"/>
      <c r="Q49" s="148"/>
      <c r="R49" s="149"/>
    </row>
    <row r="50" spans="2:18" ht="13.5" thickBot="1">
      <c r="B50" s="184" t="s">
        <v>105</v>
      </c>
      <c r="C50" s="185"/>
      <c r="D50" s="185"/>
      <c r="E50" s="185"/>
      <c r="F50" s="185"/>
      <c r="G50" s="185"/>
      <c r="H50" s="185"/>
      <c r="I50" s="185"/>
      <c r="J50" s="185"/>
      <c r="K50" s="185"/>
      <c r="L50" s="185"/>
      <c r="M50" s="185"/>
      <c r="N50" s="185"/>
      <c r="O50" s="185"/>
      <c r="P50" s="185"/>
      <c r="Q50" s="185"/>
      <c r="R50" s="186"/>
    </row>
    <row r="51" spans="2:18"/>
  </sheetData>
  <sheetProtection algorithmName="SHA-512" hashValue="UBbd8YXfOUb9SezMKgep4tV7C0ptCO58SrmYDZN/Vp1BF/OCx+7RE0LHT1XIILEdbb4eXL2+hY5s2zxogaZq7Q==" saltValue="kf11VeaU70t6o22ZtRmvzg==" spinCount="100000" sheet="1" selectLockedCells="1"/>
  <mergeCells count="64">
    <mergeCell ref="B3:R3"/>
    <mergeCell ref="B5:H5"/>
    <mergeCell ref="I5:O5"/>
    <mergeCell ref="P5:R5"/>
    <mergeCell ref="B7:H7"/>
    <mergeCell ref="I7:O7"/>
    <mergeCell ref="P7:R7"/>
    <mergeCell ref="B19:C19"/>
    <mergeCell ref="D19:E19"/>
    <mergeCell ref="H19:I19"/>
    <mergeCell ref="J19:K19"/>
    <mergeCell ref="M9:N9"/>
    <mergeCell ref="B10:R10"/>
    <mergeCell ref="M11:R11"/>
    <mergeCell ref="B12:L12"/>
    <mergeCell ref="M12:R12"/>
    <mergeCell ref="B14:M14"/>
    <mergeCell ref="N14:R14"/>
    <mergeCell ref="B16:F16"/>
    <mergeCell ref="G16:I16"/>
    <mergeCell ref="J16:L16"/>
    <mergeCell ref="M16:R16"/>
    <mergeCell ref="B18:R18"/>
    <mergeCell ref="I22:J22"/>
    <mergeCell ref="K22:L22"/>
    <mergeCell ref="M22:N22"/>
    <mergeCell ref="O22:P22"/>
    <mergeCell ref="B23:E23"/>
    <mergeCell ref="F23:H23"/>
    <mergeCell ref="I23:J23"/>
    <mergeCell ref="K23:L23"/>
    <mergeCell ref="M23:N23"/>
    <mergeCell ref="B20:C20"/>
    <mergeCell ref="D20:E20"/>
    <mergeCell ref="H20:I20"/>
    <mergeCell ref="J20:K20"/>
    <mergeCell ref="L20:R20"/>
    <mergeCell ref="B30:N30"/>
    <mergeCell ref="B31:N31"/>
    <mergeCell ref="O31:Q31"/>
    <mergeCell ref="B32:N32"/>
    <mergeCell ref="O23:Q23"/>
    <mergeCell ref="B28:G28"/>
    <mergeCell ref="H28:K28"/>
    <mergeCell ref="L28:M28"/>
    <mergeCell ref="O28:P28"/>
    <mergeCell ref="Q28:R28"/>
    <mergeCell ref="B26:G26"/>
    <mergeCell ref="H26:K26"/>
    <mergeCell ref="L26:M26"/>
    <mergeCell ref="O26:P26"/>
    <mergeCell ref="Q26:R26"/>
    <mergeCell ref="O32:Q32"/>
    <mergeCell ref="B33:N33"/>
    <mergeCell ref="O33:Q33"/>
    <mergeCell ref="C38:R39"/>
    <mergeCell ref="C41:N42"/>
    <mergeCell ref="O41:R42"/>
    <mergeCell ref="B34:N34"/>
    <mergeCell ref="O34:Q34"/>
    <mergeCell ref="D36:F36"/>
    <mergeCell ref="I36:J36"/>
    <mergeCell ref="K36:M36"/>
    <mergeCell ref="N36:P36"/>
  </mergeCells>
  <dataValidations count="1">
    <dataValidation type="list" allowBlank="1" showInputMessage="1" showErrorMessage="1" sqref="D36:F36" xr:uid="{979DBB92-E2D2-48DB-8E4E-7446B6AD7A4F}">
      <formula1>$U$2:$U$6</formula1>
    </dataValidation>
  </dataValidations>
  <printOptions horizontalCentered="1"/>
  <pageMargins left="0.2" right="0.2" top="0.5" bottom="0.25" header="0.3" footer="0.3"/>
  <pageSetup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CDF75-2AF4-447A-A75F-D7658C5C5E46}">
  <sheetPr codeName="Sheet7"/>
  <dimension ref="A2:O41"/>
  <sheetViews>
    <sheetView showGridLines="0" workbookViewId="0">
      <selection activeCell="C13" sqref="C13"/>
    </sheetView>
  </sheetViews>
  <sheetFormatPr defaultColWidth="0" defaultRowHeight="12.75"/>
  <cols>
    <col min="1" max="1" width="4.42578125" customWidth="1"/>
    <col min="2" max="2" width="15.42578125" bestFit="1" customWidth="1"/>
    <col min="3" max="3" width="10.140625" bestFit="1" customWidth="1"/>
    <col min="4" max="4" width="12.5703125" bestFit="1" customWidth="1"/>
    <col min="5" max="5" width="12.7109375" style="203" bestFit="1" customWidth="1"/>
    <col min="6" max="7" width="9.140625" style="203" customWidth="1"/>
    <col min="8" max="8" width="9.140625" customWidth="1"/>
    <col min="9" max="9" width="15.42578125" bestFit="1" customWidth="1"/>
    <col min="10" max="10" width="9.140625" customWidth="1"/>
    <col min="11" max="11" width="10.5703125" hidden="1" customWidth="1"/>
    <col min="12" max="14" width="9.140625" hidden="1" customWidth="1"/>
    <col min="15" max="15" width="10.28515625" hidden="1" customWidth="1"/>
    <col min="16" max="19" width="9.140625" hidden="1" customWidth="1"/>
    <col min="20" max="16384" width="9.140625" hidden="1"/>
  </cols>
  <sheetData>
    <row r="2" spans="2:11" ht="20.25">
      <c r="B2" s="207" t="s">
        <v>106</v>
      </c>
      <c r="C2" s="191"/>
      <c r="D2" s="188"/>
      <c r="F2" s="204"/>
      <c r="G2" s="204"/>
      <c r="H2" s="188"/>
    </row>
    <row r="3" spans="2:11">
      <c r="B3" s="11" t="s">
        <v>107</v>
      </c>
      <c r="C3" s="187">
        <v>46112</v>
      </c>
      <c r="K3" s="196"/>
    </row>
    <row r="4" spans="2:11">
      <c r="B4" s="11" t="s">
        <v>108</v>
      </c>
      <c r="C4" s="11">
        <f ca="1">IF(TODAY()&gt;C3,1,0)</f>
        <v>0</v>
      </c>
    </row>
    <row r="5" spans="2:11">
      <c r="B5" s="11" t="s">
        <v>109</v>
      </c>
      <c r="C5" s="197">
        <f>+Inputs!C25</f>
        <v>50000</v>
      </c>
    </row>
    <row r="6" spans="2:11">
      <c r="B6" s="208" t="s">
        <v>110</v>
      </c>
      <c r="D6" s="189"/>
    </row>
    <row r="7" spans="2:11">
      <c r="B7" s="33"/>
      <c r="D7" s="189"/>
    </row>
    <row r="8" spans="2:11">
      <c r="B8" s="328" t="s">
        <v>111</v>
      </c>
      <c r="C8" s="328"/>
      <c r="D8" s="328"/>
      <c r="E8" s="328"/>
      <c r="F8" s="328"/>
      <c r="G8" s="328"/>
      <c r="H8" s="328"/>
      <c r="I8" s="328"/>
    </row>
    <row r="9" spans="2:11" ht="38.25">
      <c r="B9" s="193" t="s">
        <v>112</v>
      </c>
      <c r="C9" s="193" t="s">
        <v>113</v>
      </c>
      <c r="D9" s="193" t="s">
        <v>114</v>
      </c>
      <c r="E9" s="206" t="s">
        <v>115</v>
      </c>
      <c r="F9" s="206" t="s">
        <v>116</v>
      </c>
      <c r="G9" s="206" t="s">
        <v>117</v>
      </c>
      <c r="H9" s="193" t="s">
        <v>118</v>
      </c>
      <c r="I9" s="193" t="s">
        <v>119</v>
      </c>
    </row>
    <row r="10" spans="2:11">
      <c r="B10" s="192">
        <v>3</v>
      </c>
      <c r="C10" s="194">
        <v>1.9900000000000001E-2</v>
      </c>
      <c r="D10" s="195">
        <v>0.33998299999999998</v>
      </c>
      <c r="E10" s="203">
        <v>5.8700000000000002E-2</v>
      </c>
      <c r="F10" s="205">
        <v>0</v>
      </c>
      <c r="G10" s="204">
        <f>+SUM(E10:F10)</f>
        <v>5.8700000000000002E-2</v>
      </c>
      <c r="H10" s="192">
        <v>1</v>
      </c>
      <c r="I10" s="196">
        <v>8.2799999999999999E-2</v>
      </c>
    </row>
    <row r="11" spans="2:11">
      <c r="B11" s="192"/>
      <c r="C11" s="194"/>
      <c r="D11" s="195"/>
      <c r="F11" s="205"/>
      <c r="G11" s="204"/>
      <c r="H11" s="192"/>
      <c r="I11" s="196"/>
    </row>
    <row r="12" spans="2:11">
      <c r="B12" s="192"/>
      <c r="C12" s="194"/>
      <c r="D12" s="195"/>
      <c r="G12" s="204"/>
      <c r="H12" s="192"/>
      <c r="I12" s="196"/>
    </row>
    <row r="13" spans="2:11">
      <c r="B13" s="192"/>
      <c r="C13" s="194"/>
      <c r="D13" s="195"/>
      <c r="G13" s="204"/>
      <c r="H13" s="192"/>
      <c r="I13" s="196"/>
    </row>
    <row r="14" spans="2:11">
      <c r="B14" s="192"/>
      <c r="C14" s="194"/>
      <c r="D14" s="195"/>
      <c r="G14" s="204"/>
      <c r="H14" s="192"/>
    </row>
    <row r="15" spans="2:11">
      <c r="C15" s="201"/>
      <c r="E15" s="205"/>
    </row>
    <row r="16" spans="2:11">
      <c r="D16" s="202"/>
    </row>
    <row r="17" spans="2:8">
      <c r="D17" s="202"/>
    </row>
    <row r="18" spans="2:8">
      <c r="B18" s="193"/>
      <c r="D18" s="202"/>
      <c r="F18" s="206"/>
      <c r="G18" s="206"/>
      <c r="H18" s="193"/>
    </row>
    <row r="19" spans="2:8">
      <c r="D19" s="202"/>
      <c r="H19" s="196"/>
    </row>
    <row r="20" spans="2:8">
      <c r="D20" s="202"/>
    </row>
    <row r="21" spans="2:8">
      <c r="D21" s="202"/>
    </row>
    <row r="22" spans="2:8">
      <c r="D22" s="202"/>
    </row>
    <row r="24" spans="2:8">
      <c r="D24" s="202"/>
    </row>
    <row r="25" spans="2:8">
      <c r="D25" s="202"/>
    </row>
    <row r="26" spans="2:8">
      <c r="D26" s="202"/>
    </row>
    <row r="27" spans="2:8">
      <c r="D27" s="202"/>
    </row>
    <row r="28" spans="2:8">
      <c r="D28" s="202"/>
    </row>
    <row r="29" spans="2:8">
      <c r="D29" s="202"/>
    </row>
    <row r="30" spans="2:8">
      <c r="D30" s="202"/>
    </row>
    <row r="31" spans="2:8">
      <c r="D31" s="202"/>
    </row>
    <row r="32" spans="2:8">
      <c r="D32" s="202"/>
    </row>
    <row r="33" spans="4:4">
      <c r="D33" s="202"/>
    </row>
    <row r="34" spans="4:4">
      <c r="D34" s="202"/>
    </row>
    <row r="35" spans="4:4">
      <c r="D35" s="202"/>
    </row>
    <row r="36" spans="4:4">
      <c r="D36" s="202"/>
    </row>
    <row r="37" spans="4:4">
      <c r="D37" s="202"/>
    </row>
    <row r="38" spans="4:4">
      <c r="D38" s="202"/>
    </row>
    <row r="39" spans="4:4">
      <c r="D39" s="202"/>
    </row>
    <row r="40" spans="4:4">
      <c r="D40" s="202"/>
    </row>
    <row r="41" spans="4:4">
      <c r="D41" s="202"/>
    </row>
  </sheetData>
  <sheetProtection algorithmName="SHA-512" hashValue="6cmyEgZCGISjkdOtA+i0/6DfCIJ74OSwgXOECKnVllvRcMKL86J48SqOgrtTD67lIfqlVqvjIfevLVTw5morKw==" saltValue="rC8JdAssnp3AoOTUuDJ/lg==" spinCount="100000" sheet="1" objects="1" scenarios="1"/>
  <mergeCells count="1">
    <mergeCell ref="B8:I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B8B74E0075D84C8E55CAFD8615AD62" ma:contentTypeVersion="23" ma:contentTypeDescription="Create a new document." ma:contentTypeScope="" ma:versionID="716a9465d0e56cecdd5cf32b98fe69da">
  <xsd:schema xmlns:xsd="http://www.w3.org/2001/XMLSchema" xmlns:xs="http://www.w3.org/2001/XMLSchema" xmlns:p="http://schemas.microsoft.com/office/2006/metadata/properties" xmlns:ns2="411a1c0b-d267-42a6-be6f-c700f263ab91" xmlns:ns3="3101ff73-af41-41d8-a52d-152378d8b1a3" xmlns:ns4="a75a8fe5-4eea-4413-9c34-0799020fcba9" targetNamespace="http://schemas.microsoft.com/office/2006/metadata/properties" ma:root="true" ma:fieldsID="b2cb2625bf63991e18738350f917c3f8" ns2:_="" ns3:_="" ns4:_="">
    <xsd:import namespace="411a1c0b-d267-42a6-be6f-c700f263ab91"/>
    <xsd:import namespace="3101ff73-af41-41d8-a52d-152378d8b1a3"/>
    <xsd:import namespace="a75a8fe5-4eea-4413-9c34-0799020fcba9"/>
    <xsd:element name="properties">
      <xsd:complexType>
        <xsd:sequence>
          <xsd:element name="documentManagement">
            <xsd:complexType>
              <xsd:all>
                <xsd:element ref="ns2:Report_x0020_Type" minOccurs="0"/>
                <xsd:element ref="ns2:Archive" minOccurs="0"/>
                <xsd:element ref="ns2:Fiscal_x0020_Year" minOccurs="0"/>
                <xsd:element ref="ns2:Notes0" minOccurs="0"/>
                <xsd:element ref="ns2:Document_x0020_Type"/>
                <xsd:element ref="ns2:Vendor_x0020_Review_x0020_Date" minOccurs="0"/>
                <xsd:element ref="ns2:Vendor_x0020_Name_x0020_Lookup"/>
                <xsd:element ref="ns2:MediaServiceMetadata" minOccurs="0"/>
                <xsd:element ref="ns2:MediaServiceFastMetadata" minOccurs="0"/>
                <xsd:element ref="ns3:SharedWithUsers" minOccurs="0"/>
                <xsd:element ref="ns3:SharedWithDetails" minOccurs="0"/>
                <xsd:element ref="ns4:_dlc_DocId" minOccurs="0"/>
                <xsd:element ref="ns4:_dlc_DocIdUrl" minOccurs="0"/>
                <xsd:element ref="ns4:_dlc_DocIdPersistI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a1c0b-d267-42a6-be6f-c700f263ab91" elementFormDefault="qualified">
    <xsd:import namespace="http://schemas.microsoft.com/office/2006/documentManagement/types"/>
    <xsd:import namespace="http://schemas.microsoft.com/office/infopath/2007/PartnerControls"/>
    <xsd:element name="Report_x0020_Type" ma:index="8" nillable="true" ma:displayName="Report Type" ma:format="Dropdown" ma:indexed="true" ma:internalName="Report_x0020_Type" ma:readOnly="false">
      <xsd:simpleType>
        <xsd:restriction base="dms:Choice">
          <xsd:enumeration value="Division Report"/>
          <xsd:enumeration value="General"/>
          <xsd:enumeration value="Month End Forecast"/>
          <xsd:enumeration value="Sales Report"/>
          <xsd:enumeration value="Vendor Report"/>
        </xsd:restriction>
      </xsd:simpleType>
    </xsd:element>
    <xsd:element name="Archive" ma:index="9" nillable="true" ma:displayName="Archive" ma:default="0" ma:indexed="true" ma:internalName="Archive" ma:readOnly="false">
      <xsd:simpleType>
        <xsd:restriction base="dms:Boolean"/>
      </xsd:simpleType>
    </xsd:element>
    <xsd:element name="Fiscal_x0020_Year" ma:index="10" nillable="true" ma:displayName="Fiscal Year" ma:format="Dropdown" ma:indexed="true" ma:internalName="Fiscal_x0020_Year" ma:readOnly="false">
      <xsd:simpleType>
        <xsd:restriction base="dms:Choice">
          <xsd:enumeration value="FY'15"/>
          <xsd:enumeration value="FY'16"/>
          <xsd:enumeration value="FY'17"/>
          <xsd:enumeration value="FY'18"/>
          <xsd:enumeration value="FY'19"/>
          <xsd:enumeration value="FY'20"/>
          <xsd:enumeration value="FY'21"/>
          <xsd:enumeration value="FY'22"/>
          <xsd:enumeration value="FY'23"/>
          <xsd:enumeration value="FY'24"/>
          <xsd:enumeration value="FY'25"/>
        </xsd:restriction>
      </xsd:simpleType>
    </xsd:element>
    <xsd:element name="Notes0" ma:index="11" nillable="true" ma:displayName="Notes" ma:internalName="Notes0" ma:readOnly="false">
      <xsd:simpleType>
        <xsd:restriction base="dms:Note">
          <xsd:maxLength value="255"/>
        </xsd:restriction>
      </xsd:simpleType>
    </xsd:element>
    <xsd:element name="Document_x0020_Type" ma:index="12" ma:displayName="Document Type" ma:format="Dropdown" ma:indexed="true" ma:internalName="Document_x0020_Type" ma:readOnly="false">
      <xsd:simpleType>
        <xsd:restriction base="dms:Choice">
          <xsd:enumeration value="Credit Application"/>
          <xsd:enumeration value="General Operations"/>
          <xsd:enumeration value="Presentations"/>
          <xsd:enumeration value="Program Write-Up/Flyer"/>
          <xsd:enumeration value="Rental Yard Research"/>
          <xsd:enumeration value="Report"/>
          <xsd:enumeration value="Sales Prospect List"/>
          <xsd:enumeration value="Vendor Marketing Materials"/>
          <xsd:enumeration value="Vendor Overview Documents"/>
          <xsd:enumeration value="Vendor Payment Calculators"/>
          <xsd:enumeration value="Program(s) Overview"/>
        </xsd:restriction>
      </xsd:simpleType>
    </xsd:element>
    <xsd:element name="Vendor_x0020_Review_x0020_Date" ma:index="13" nillable="true" ma:displayName="Scheduled Review Date" ma:format="DateOnly" ma:indexed="true" ma:internalName="Vendor_x0020_Review_x0020_Date" ma:readOnly="false">
      <xsd:simpleType>
        <xsd:restriction base="dms:DateTime"/>
      </xsd:simpleType>
    </xsd:element>
    <xsd:element name="Vendor_x0020_Name_x0020_Lookup" ma:index="14" ma:displayName="Customer Name" ma:description="Select &quot;*Other&quot; if the vendor is not listed. Select &quot;House/General&quot; if the document is not vendor." ma:indexed="true" ma:list="{18bb58d6-c781-46f1-86e6-5636096c4ca0}" ma:internalName="Vendor_x0020_Name_x0020_Lookup" ma:readOnly="false" ma:showField="Title">
      <xsd:simpleType>
        <xsd:restriction base="dms:Lookup"/>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01ff73-af41-41d8-a52d-152378d8b1a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5a8fe5-4eea-4413-9c34-0799020fcba9" elementFormDefault="qualified">
    <xsd:import namespace="http://schemas.microsoft.com/office/2006/documentManagement/types"/>
    <xsd:import namespace="http://schemas.microsoft.com/office/infopath/2007/PartnerControls"/>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Document_x0020_Type xmlns="411a1c0b-d267-42a6-be6f-c700f263ab91">Vendor Payment Calculators</Document_x0020_Type>
    <Notes0 xmlns="411a1c0b-d267-42a6-be6f-c700f263ab91" xsi:nil="true"/>
    <Vendor_x0020_Review_x0020_Date xmlns="411a1c0b-d267-42a6-be6f-c700f263ab91">2019-12-31T06:00:00+00:00</Vendor_x0020_Review_x0020_Date>
    <Archive xmlns="411a1c0b-d267-42a6-be6f-c700f263ab91">false</Archive>
    <Report_x0020_Type xmlns="411a1c0b-d267-42a6-be6f-c700f263ab91" xsi:nil="true"/>
    <Fiscal_x0020_Year xmlns="411a1c0b-d267-42a6-be6f-c700f263ab91" xsi:nil="true"/>
    <Vendor_x0020_Name_x0020_Lookup xmlns="411a1c0b-d267-42a6-be6f-c700f263ab91">4</Vendor_x0020_Name_x0020_Lookup>
    <_dlc_DocId xmlns="a75a8fe5-4eea-4413-9c34-0799020fcba9">T33CXQTXTHYM-48193827-2522</_dlc_DocId>
    <_dlc_DocIdUrl xmlns="a75a8fe5-4eea-4413-9c34-0799020fcba9">
      <Url>https://gfscia.sharepoint.com/sites/smg_bu/cnst/_layouts/15/DocIdRedir.aspx?ID=T33CXQTXTHYM-48193827-2522</Url>
      <Description>T33CXQTXTHYM-48193827-2522</Description>
    </_dlc_DocIdUrl>
  </documentManagement>
</p:properties>
</file>

<file path=customXml/itemProps1.xml><?xml version="1.0" encoding="utf-8"?>
<ds:datastoreItem xmlns:ds="http://schemas.openxmlformats.org/officeDocument/2006/customXml" ds:itemID="{35B90C12-6FDA-489D-ACF8-027236C96623}"/>
</file>

<file path=customXml/itemProps2.xml><?xml version="1.0" encoding="utf-8"?>
<ds:datastoreItem xmlns:ds="http://schemas.openxmlformats.org/officeDocument/2006/customXml" ds:itemID="{9CEF3AAB-4E41-4A09-B76B-134186A76515}"/>
</file>

<file path=customXml/itemProps3.xml><?xml version="1.0" encoding="utf-8"?>
<ds:datastoreItem xmlns:ds="http://schemas.openxmlformats.org/officeDocument/2006/customXml" ds:itemID="{64A6841F-8A51-4468-8E40-74FC5DA517E4}"/>
</file>

<file path=customXml/itemProps4.xml><?xml version="1.0" encoding="utf-8"?>
<ds:datastoreItem xmlns:ds="http://schemas.openxmlformats.org/officeDocument/2006/customXml" ds:itemID="{3D84BB09-4528-4A69-8DEF-FBA382966E22}"/>
</file>

<file path=customXml/itemProps5.xml><?xml version="1.0" encoding="utf-8"?>
<ds:datastoreItem xmlns:ds="http://schemas.openxmlformats.org/officeDocument/2006/customXml" ds:itemID="{A0A43D43-9CAE-4A27-9B90-C03F5ED5F65C}"/>
</file>

<file path=docProps/app.xml><?xml version="1.0" encoding="utf-8"?>
<Properties xmlns="http://schemas.openxmlformats.org/officeDocument/2006/extended-properties" xmlns:vt="http://schemas.openxmlformats.org/officeDocument/2006/docPropsVTypes">
  <Application>Microsoft Excel Online</Application>
  <Manager/>
  <Company>Microsoft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 Leader Quote Tool</dc:title>
  <dc:subject/>
  <dc:creator>Brenton Smith</dc:creator>
  <cp:keywords/>
  <dc:description/>
  <cp:lastModifiedBy/>
  <cp:revision/>
  <dcterms:created xsi:type="dcterms:W3CDTF">2006-01-23T19:37:33Z</dcterms:created>
  <dcterms:modified xsi:type="dcterms:W3CDTF">2026-01-05T14:33:01Z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TC101009901033</vt:lpwstr>
  </property>
  <property fmtid="{D5CDD505-2E9C-101B-9397-08002B2CF9AE}" pid="3" name="ContentTypeId">
    <vt:lpwstr>0x01010044B8B74E0075D84C8E55CAFD8615AD62</vt:lpwstr>
  </property>
  <property fmtid="{D5CDD505-2E9C-101B-9397-08002B2CF9AE}" pid="4" name="_dlc_DocId">
    <vt:lpwstr>U7JE6HC4DCSX-5-195</vt:lpwstr>
  </property>
  <property fmtid="{D5CDD505-2E9C-101B-9397-08002B2CF9AE}" pid="5" name="_dlc_DocIdItemGuid">
    <vt:lpwstr>8794dd2d-fd51-40fb-ba08-5d7749900396</vt:lpwstr>
  </property>
  <property fmtid="{D5CDD505-2E9C-101B-9397-08002B2CF9AE}" pid="6" name="_dlc_DocIdUrl">
    <vt:lpwstr>http://connect.greatamerica.com/sites/smg/_layouts/DocIdRedir.aspx?ID=U7JE6HC4DCSX-5-195, U7JE6HC4DCSX-5-195</vt:lpwstr>
  </property>
  <property fmtid="{D5CDD505-2E9C-101B-9397-08002B2CF9AE}" pid="7" name="Order">
    <vt:r8>22900</vt:r8>
  </property>
  <property fmtid="{D5CDD505-2E9C-101B-9397-08002B2CF9AE}" pid="8" name="Vendor Review Date">
    <vt:filetime>2014-12-01T06:00:00Z</vt:filetime>
  </property>
  <property fmtid="{D5CDD505-2E9C-101B-9397-08002B2CF9AE}" pid="9" name="Vendor Name">
    <vt:lpwstr>45</vt:lpwstr>
  </property>
  <property fmtid="{D5CDD505-2E9C-101B-9397-08002B2CF9AE}" pid="10" name="Document Type">
    <vt:lpwstr>Vendor Payment Calculators</vt:lpwstr>
  </property>
  <property fmtid="{D5CDD505-2E9C-101B-9397-08002B2CF9AE}" pid="11" name="URL">
    <vt:lpwstr/>
  </property>
</Properties>
</file>