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01"/>
  <workbookPr codeName="ThisWorkbook" defaultThemeVersion="124226"/>
  <mc:AlternateContent xmlns:mc="http://schemas.openxmlformats.org/markup-compatibility/2006">
    <mc:Choice Requires="x15">
      <x15ac:absPath xmlns:x15ac="http://schemas.microsoft.com/office/spreadsheetml/2010/11/ac" url="https://gfscia.sharepoint.com/sites/smg_bu/cnst/Report Library/"/>
    </mc:Choice>
  </mc:AlternateContent>
  <xr:revisionPtr revIDLastSave="0" documentId="8_{B0FB884F-B279-4C1C-BC7F-98F21C1D3FD9}" xr6:coauthVersionLast="47" xr6:coauthVersionMax="47" xr10:uidLastSave="{00000000-0000-0000-0000-000000000000}"/>
  <workbookProtection workbookAlgorithmName="SHA-512" workbookHashValue="BIGPCl2RWeCozKKIIh4AudLStCh4qLvChQLhKLRBXOAIp545TDdcYZ8Q+uapjc821/8p730KaI5Ig2Qs1iNYkA==" workbookSaltValue="EStrjnilsMtO6t1iU4thYA==" workbookSpinCount="100000" lockStructure="1"/>
  <bookViews>
    <workbookView xWindow="-120" yWindow="-120" windowWidth="29040" windowHeight="15840" tabRatio="923" firstSheet="4" activeTab="4" xr2:uid="{00000000-000D-0000-FFFF-FFFF00000000}"/>
  </bookViews>
  <sheets>
    <sheet name="Inputs" sheetId="6" r:id="rId1"/>
    <sheet name="180 Day Promo - Expired" sheetId="4" state="hidden" r:id="rId2"/>
    <sheet name="360 Day Promo - Expired" sheetId="5" state="hidden" r:id="rId3"/>
    <sheet name="180 Day Options" sheetId="10" r:id="rId4"/>
    <sheet name="360 Day Options" sheetId="3" r:id="rId5"/>
    <sheet name="Application" sheetId="7" state="hidden" r:id="rId6"/>
    <sheet name="Rates" sheetId="9" state="hidden" r:id="rId7"/>
  </sheets>
  <definedNames>
    <definedName name="EQ" localSheetId="3">'180 Day Options'!$H$15</definedName>
    <definedName name="EQ" localSheetId="1">'180 Day Promo - Expired'!$H$15</definedName>
    <definedName name="EQ" localSheetId="4">'360 Day Options'!$H$15</definedName>
    <definedName name="EQ" localSheetId="2">'360 Day Promo - Expired'!$H$15</definedName>
    <definedName name="_xlnm.Print_Area" localSheetId="3">'180 Day Options'!$B$2:$G$46</definedName>
    <definedName name="_xlnm.Print_Area" localSheetId="1">'180 Day Promo - Expired'!$B$2:$G$39</definedName>
    <definedName name="_xlnm.Print_Area" localSheetId="4">'360 Day Options'!$B$2:$G$46</definedName>
    <definedName name="_xlnm.Print_Area" localSheetId="2">'360 Day Promo - Expired'!$B$2:$G$39</definedName>
    <definedName name="_xlnm.Print_Area" localSheetId="0">Inputs!$B$1:$D$32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4" i="3" l="1"/>
  <c r="B44" i="10"/>
  <c r="G34" i="3" l="1"/>
  <c r="B12" i="9"/>
  <c r="B14" i="3" l="1"/>
  <c r="B14" i="10"/>
  <c r="D24" i="10"/>
  <c r="D24" i="3"/>
  <c r="B16" i="10"/>
  <c r="G34" i="10"/>
  <c r="B32" i="10"/>
  <c r="E14" i="10"/>
  <c r="E10" i="10"/>
  <c r="E9" i="10"/>
  <c r="E8" i="10"/>
  <c r="B8" i="10"/>
  <c r="E7" i="10"/>
  <c r="B7" i="10"/>
  <c r="E6" i="10"/>
  <c r="B6" i="10"/>
  <c r="N36" i="7"/>
  <c r="I36" i="7"/>
  <c r="M16" i="7"/>
  <c r="J16" i="7"/>
  <c r="M12" i="7"/>
  <c r="B12" i="7"/>
  <c r="B10" i="7"/>
  <c r="I7" i="7"/>
  <c r="B7" i="7"/>
  <c r="B5" i="7"/>
  <c r="F24" i="10" l="1"/>
  <c r="F22" i="10"/>
  <c r="F28" i="10"/>
  <c r="F26" i="10"/>
  <c r="D28" i="3"/>
  <c r="D26" i="3"/>
  <c r="B39" i="3"/>
  <c r="D22" i="3"/>
  <c r="D28" i="10"/>
  <c r="D26" i="10"/>
  <c r="D22" i="10"/>
  <c r="B39" i="10"/>
  <c r="F30" i="10"/>
  <c r="G29" i="5"/>
  <c r="E14" i="3" l="1"/>
  <c r="E10" i="3"/>
  <c r="E9" i="3"/>
  <c r="E8" i="3"/>
  <c r="B8" i="3"/>
  <c r="E7" i="3"/>
  <c r="B7" i="3"/>
  <c r="E6" i="3"/>
  <c r="B6" i="3"/>
  <c r="E14" i="5"/>
  <c r="F22" i="5" s="1"/>
  <c r="B14" i="5"/>
  <c r="E10" i="5"/>
  <c r="E9" i="5"/>
  <c r="E8" i="5"/>
  <c r="B8" i="5"/>
  <c r="E7" i="5"/>
  <c r="B7" i="5"/>
  <c r="E6" i="5"/>
  <c r="B6" i="5"/>
  <c r="E14" i="4"/>
  <c r="F22" i="4" s="1"/>
  <c r="B14" i="4"/>
  <c r="E10" i="4"/>
  <c r="E9" i="4"/>
  <c r="E8" i="4"/>
  <c r="E7" i="4"/>
  <c r="E6" i="4"/>
  <c r="B8" i="4"/>
  <c r="B7" i="4"/>
  <c r="B6" i="4"/>
  <c r="F22" i="3" l="1"/>
  <c r="F28" i="3"/>
  <c r="F26" i="3"/>
  <c r="F24" i="3"/>
  <c r="B16" i="3"/>
  <c r="B16" i="5"/>
  <c r="B25" i="5"/>
  <c r="B25" i="4"/>
  <c r="F30" i="3" l="1"/>
  <c r="B32" i="3" l="1"/>
</calcChain>
</file>

<file path=xl/sharedStrings.xml><?xml version="1.0" encoding="utf-8"?>
<sst xmlns="http://schemas.openxmlformats.org/spreadsheetml/2006/main" count="206" uniqueCount="113">
  <si>
    <t>DEALER INFORMATION</t>
  </si>
  <si>
    <t>Dealer Name</t>
  </si>
  <si>
    <t>Contact Name</t>
  </si>
  <si>
    <t>Contact Email</t>
  </si>
  <si>
    <t>CUSTOMER INFORMATION</t>
  </si>
  <si>
    <t>Customer Name</t>
  </si>
  <si>
    <t>Customer Address</t>
  </si>
  <si>
    <t>Customer City, State, Zip</t>
  </si>
  <si>
    <t>Customer Phone</t>
  </si>
  <si>
    <t>Customer Email</t>
  </si>
  <si>
    <t>EQUIPMENT INFORMATION</t>
  </si>
  <si>
    <t>Equipment Description</t>
  </si>
  <si>
    <t>Equipment Cost</t>
  </si>
  <si>
    <t>Phone: 800-945-2644</t>
  </si>
  <si>
    <t>Fax: 855-636-9493</t>
  </si>
  <si>
    <t>financesupport@accountservicing.com</t>
  </si>
  <si>
    <t>FINANCE QUOTE</t>
  </si>
  <si>
    <t>FINANCING OPTIONS FOR</t>
  </si>
  <si>
    <t>EQUIPMENT DESCRIPTION</t>
  </si>
  <si>
    <t>EQUIPMENT COST</t>
  </si>
  <si>
    <t>NO MONEY DOWN
NO PAYMENTS FOR 180 DAYS</t>
  </si>
  <si>
    <t>PROGRAM</t>
  </si>
  <si>
    <t>RATE*</t>
  </si>
  <si>
    <t>ANNUAL PAYMENTS</t>
  </si>
  <si>
    <t>3 ANNUAL PAYMENTS</t>
  </si>
  <si>
    <t>*Based on suppliers quoted price to you of items to be financed. The actual yield to GreatAmerica may vary.</t>
  </si>
  <si>
    <t>- Financing underwritten by GreatAmerica Financial Services</t>
  </si>
  <si>
    <t>- $10,000 minimum deal size</t>
  </si>
  <si>
    <t>- First annual payment due 180 days from signing</t>
  </si>
  <si>
    <t>- Pricing effective through 3/31/22</t>
  </si>
  <si>
    <t>- One-time origination fee will apply</t>
  </si>
  <si>
    <t>- Rates subject to change without notice</t>
  </si>
  <si>
    <t>- Applicable taxes to be added</t>
  </si>
  <si>
    <t>- Additional structures available upon request</t>
  </si>
  <si>
    <t>- All quotes are subject to credit review, documentation and verification</t>
  </si>
  <si>
    <t>Phone: 866-288-9957</t>
  </si>
  <si>
    <t>smgcredit@greatamerica.com</t>
  </si>
  <si>
    <t>- Down payment due at signing, first annual payment due in 360 days</t>
  </si>
  <si>
    <t>RATE</t>
  </si>
  <si>
    <t>6 ANNUAL PAYMENTS</t>
  </si>
  <si>
    <t>5 ANNUAL PAYMENTS</t>
  </si>
  <si>
    <t>4 ANNUAL PAYMENTS</t>
  </si>
  <si>
    <t xml:space="preserve">- Promotional finance rates are for new orders only and allow up to 10% </t>
  </si>
  <si>
    <t xml:space="preserve">of the order total to be labor/installation. If labor is more than 10% </t>
  </si>
  <si>
    <t>of the order, the overage will be financed at standard rates.</t>
  </si>
  <si>
    <t>- First annual payment due in 180 days</t>
  </si>
  <si>
    <t>- Down payment due at signing, first annual payment due in 180 days</t>
  </si>
  <si>
    <t>Program</t>
  </si>
  <si>
    <t>Term</t>
  </si>
  <si>
    <t>180 Day Promo</t>
  </si>
  <si>
    <t>VENDOR INFORMATION</t>
  </si>
  <si>
    <t>360 Day Promo</t>
  </si>
  <si>
    <t>Vendor Name</t>
  </si>
  <si>
    <t>Vendor Address</t>
  </si>
  <si>
    <t>Vendor Phone</t>
  </si>
  <si>
    <t>4 Annuals</t>
  </si>
  <si>
    <t>5 Annuals</t>
  </si>
  <si>
    <t>Sales Rep Name</t>
  </si>
  <si>
    <t>Sales Rep Email</t>
  </si>
  <si>
    <t>Sales Rep Phone</t>
  </si>
  <si>
    <t>6 Annuals</t>
  </si>
  <si>
    <t>Full Legal Name of Business</t>
  </si>
  <si>
    <t>Billing Address</t>
  </si>
  <si>
    <t xml:space="preserve"> </t>
  </si>
  <si>
    <t>City/State/Zip Code</t>
  </si>
  <si>
    <t>Contact Name:</t>
  </si>
  <si>
    <t>Title</t>
  </si>
  <si>
    <t>Telephone No.</t>
  </si>
  <si>
    <t>Fax No</t>
  </si>
  <si>
    <t>Cell No.</t>
  </si>
  <si>
    <t>Email Address</t>
  </si>
  <si>
    <t>Description of Business</t>
  </si>
  <si>
    <t>Prop</t>
  </si>
  <si>
    <t>Partner</t>
  </si>
  <si>
    <t>Corp</t>
  </si>
  <si>
    <t>LLC</t>
  </si>
  <si>
    <t>No. of Employees</t>
  </si>
  <si>
    <t>Year Est.</t>
  </si>
  <si>
    <t>Additional Notes</t>
  </si>
  <si>
    <t>FARM INFORMATION</t>
  </si>
  <si>
    <t>Gross Farm Sales</t>
  </si>
  <si>
    <t>Net Non-Farm Income</t>
  </si>
  <si>
    <t>Acres Owned</t>
  </si>
  <si>
    <t>Acres Rented</t>
  </si>
  <si>
    <t>County/Township</t>
  </si>
  <si>
    <t>Livestock Type</t>
  </si>
  <si>
    <t>Herd Size</t>
  </si>
  <si>
    <t>PERSONAL DATA (ON MAJOR STOCKHOLDERS, PARTNERS, OR PROPRIETORS)</t>
  </si>
  <si>
    <t>Name</t>
  </si>
  <si>
    <t>Home Address</t>
  </si>
  <si>
    <t>City</t>
  </si>
  <si>
    <t>State</t>
  </si>
  <si>
    <t>Zip Code</t>
  </si>
  <si>
    <t>Social Security No.</t>
  </si>
  <si>
    <t>EQUIPMENT</t>
  </si>
  <si>
    <t>TYPE, MAKE, MODEL, NUMBER AND INCLUDED ACCESSORIES</t>
  </si>
  <si>
    <t>SERIAL NUMBER</t>
  </si>
  <si>
    <t>NEW/USED</t>
  </si>
  <si>
    <t>FINANCE TERMS</t>
  </si>
  <si>
    <t>PROGRAM:</t>
  </si>
  <si>
    <t>TERM IN MONTHS:</t>
  </si>
  <si>
    <t>EQUIPMENT COST:</t>
  </si>
  <si>
    <t>I authorize GreatAmerica (or its designee) to review my credit, confer with the references listed, confirm any information provided and obtain information from any credit reporting agency, all in connection with extending credit and reviewing and collecting on the resulting account.</t>
  </si>
  <si>
    <t>Signed X</t>
  </si>
  <si>
    <t>Date</t>
  </si>
  <si>
    <t>Email completed credit application to GreatAmerica at financesupport@accountservicing.com</t>
  </si>
  <si>
    <t>180 Days Deferred</t>
  </si>
  <si>
    <t>360 Days Deferred</t>
  </si>
  <si>
    <t>Annual Payments</t>
  </si>
  <si>
    <t>Rate</t>
  </si>
  <si>
    <t>Factor</t>
  </si>
  <si>
    <t>Kill Date:</t>
  </si>
  <si>
    <t>Trigger: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</si>
</sst>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8" formatCode="&quot;$&quot;#,##0.00_);[Red]\(&quot;$&quot;#,##0.00\)"/>
    <numFmt numFmtId="44" formatCode="_(&quot;$&quot;* #,##0.00_);_(&quot;$&quot;* \(#,##0.00\);_(&quot;$&quot;* &quot;-&quot;??_);_(@_)"/>
    <numFmt numFmtId="43" formatCode="_(* #,##0.00_);_(* \(#,##0.00\);_(* &quot;-&quot;??_);_(@_)"/>
    <numFmt numFmtId="164" formatCode="[$-409]mmmm\ d\,\ yyyy;@"/>
    <numFmt numFmtId="165" formatCode="&quot;$&quot;#,##0.00"/>
    <numFmt numFmtId="166" formatCode="#,##0.00&quot;£¤&quot;;[Red]\-#,##0.00&quot;£¤&quot;"/>
    <numFmt numFmtId="167" formatCode="&quot;$&quot;#,##0;[Red]\-&quot;$&quot;#,##0"/>
    <numFmt numFmtId="168" formatCode="_-* #,##0.0_-;\-* #,##0.0_-;_-* &quot;-&quot;??_-;_-@_-"/>
    <numFmt numFmtId="169" formatCode="#,##0.00&quot; $&quot;;\-#,##0.00&quot; $&quot;"/>
    <numFmt numFmtId="170" formatCode="_-* #,##0\ _F_-;\-* #,##0\ _F_-;_-* &quot;-&quot;\ _F_-;_-@_-"/>
    <numFmt numFmtId="171" formatCode="_-* #,##0.00\ _F_-;\-* #,##0.00\ _F_-;_-* &quot;-&quot;??\ _F_-;_-@_-"/>
    <numFmt numFmtId="172" formatCode="_-* #,##0\ &quot;F&quot;_-;\-* #,##0\ &quot;F&quot;_-;_-* &quot;-&quot;\ &quot;F&quot;_-;_-@_-"/>
    <numFmt numFmtId="173" formatCode="_-* #,##0.00\ &quot;F&quot;_-;\-* #,##0.00\ &quot;F&quot;_-;_-* &quot;-&quot;??\ &quot;F&quot;_-;_-@_-"/>
    <numFmt numFmtId="174" formatCode="0.00_)"/>
    <numFmt numFmtId="175" formatCode="000\-00\-0000"/>
    <numFmt numFmtId="176" formatCode="&quot;$&quot;#,##0"/>
    <numFmt numFmtId="177" formatCode="0.00000"/>
  </numFmts>
  <fonts count="64">
    <font>
      <sz val="10"/>
      <name val="Arial"/>
    </font>
    <font>
      <sz val="11"/>
      <color theme="1"/>
      <name val="Calibri"/>
      <family val="2"/>
      <scheme val="minor"/>
    </font>
    <font>
      <sz val="10"/>
      <name val="Arial"/>
      <family val="2"/>
    </font>
    <font>
      <sz val="8"/>
      <name val="Arial"/>
      <family val="2"/>
    </font>
    <font>
      <sz val="10"/>
      <name val="Arial"/>
      <family val="2"/>
    </font>
    <font>
      <sz val="11"/>
      <color indexed="8"/>
      <name val="Calibri"/>
      <family val="2"/>
    </font>
    <font>
      <sz val="10"/>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10"/>
      <color indexed="8"/>
      <name val="MS Sans Serif"/>
      <family val="2"/>
    </font>
    <font>
      <sz val="8"/>
      <color indexed="12"/>
      <name val="Arial"/>
      <family val="2"/>
    </font>
    <font>
      <b/>
      <sz val="14"/>
      <name val="Arial"/>
      <family val="2"/>
    </font>
    <font>
      <sz val="6"/>
      <name val="Arial Narrow"/>
      <family val="2"/>
    </font>
    <font>
      <sz val="5"/>
      <name val="Arial"/>
      <family val="2"/>
    </font>
    <font>
      <b/>
      <sz val="9"/>
      <name val="Arial Narrow"/>
      <family val="2"/>
    </font>
    <font>
      <b/>
      <sz val="11"/>
      <name val="Arial Narrow"/>
      <family val="2"/>
    </font>
    <font>
      <sz val="7"/>
      <name val="Arial"/>
      <family val="2"/>
    </font>
    <font>
      <b/>
      <sz val="7"/>
      <name val="Arial"/>
      <family val="2"/>
    </font>
    <font>
      <sz val="6"/>
      <name val="Arial"/>
      <family val="2"/>
    </font>
    <font>
      <sz val="9"/>
      <name val="Arial"/>
      <family val="2"/>
    </font>
    <font>
      <b/>
      <sz val="10"/>
      <name val="Arial"/>
      <family val="2"/>
    </font>
    <font>
      <b/>
      <i/>
      <sz val="10"/>
      <name val="Arial"/>
      <family val="2"/>
    </font>
    <font>
      <b/>
      <sz val="9"/>
      <color indexed="9"/>
      <name val="Arial Narrow"/>
      <family val="2"/>
    </font>
    <font>
      <sz val="7"/>
      <color indexed="9"/>
      <name val="Arial"/>
      <family val="2"/>
    </font>
    <font>
      <b/>
      <sz val="12"/>
      <name val="Arial"/>
      <family val="2"/>
    </font>
    <font>
      <b/>
      <sz val="8"/>
      <name val="Arial"/>
      <family val="2"/>
    </font>
    <font>
      <sz val="11"/>
      <color theme="1"/>
      <name val="Calibri"/>
      <family val="2"/>
      <scheme val="minor"/>
    </font>
    <font>
      <sz val="10"/>
      <color theme="1"/>
      <name val="Calibri"/>
      <family val="2"/>
    </font>
    <font>
      <sz val="10"/>
      <color rgb="FF3F3F76"/>
      <name val="Calibri"/>
      <family val="2"/>
    </font>
    <font>
      <b/>
      <sz val="11"/>
      <color theme="1"/>
      <name val="Calibri"/>
      <family val="2"/>
      <scheme val="minor"/>
    </font>
    <font>
      <b/>
      <sz val="9"/>
      <color theme="0"/>
      <name val="Arial Narrow"/>
      <family val="2"/>
    </font>
    <font>
      <sz val="10"/>
      <color theme="0"/>
      <name val="Arial Narrow"/>
      <family val="2"/>
    </font>
    <font>
      <b/>
      <sz val="11"/>
      <color theme="0"/>
      <name val="Arial Narrow"/>
      <family val="2"/>
    </font>
    <font>
      <sz val="8"/>
      <color theme="0"/>
      <name val="Arial Narrow"/>
      <family val="2"/>
    </font>
    <font>
      <sz val="6"/>
      <color theme="0"/>
      <name val="Arial Narrow"/>
      <family val="2"/>
    </font>
    <font>
      <sz val="7"/>
      <color theme="0"/>
      <name val="Arial"/>
      <family val="2"/>
    </font>
    <font>
      <b/>
      <sz val="9"/>
      <color theme="0"/>
      <name val="Arial"/>
      <family val="2"/>
    </font>
    <font>
      <sz val="9"/>
      <color theme="0"/>
      <name val="Arial"/>
      <family val="2"/>
    </font>
    <font>
      <sz val="10"/>
      <color rgb="FFFF0000"/>
      <name val="Arial"/>
      <family val="2"/>
    </font>
    <font>
      <sz val="10"/>
      <color theme="0"/>
      <name val="Arial"/>
      <family val="2"/>
    </font>
    <font>
      <u/>
      <sz val="10"/>
      <color theme="10"/>
      <name val="Arial"/>
      <family val="2"/>
    </font>
    <font>
      <sz val="11"/>
      <name val="Arial"/>
      <family val="2"/>
    </font>
    <font>
      <b/>
      <u/>
      <sz val="14"/>
      <color theme="3"/>
      <name val="Arial"/>
      <family val="2"/>
    </font>
    <font>
      <b/>
      <u/>
      <sz val="12"/>
      <color theme="3"/>
      <name val="Arial"/>
      <family val="2"/>
    </font>
    <font>
      <b/>
      <u/>
      <sz val="12"/>
      <color rgb="FFFF0000"/>
      <name val="Arial"/>
      <family val="2"/>
    </font>
    <font>
      <sz val="8"/>
      <color rgb="FFFF0000"/>
      <name val="Arial"/>
      <family val="2"/>
    </font>
    <font>
      <sz val="7.75"/>
      <name val="Arial"/>
      <family val="2"/>
    </font>
    <font>
      <sz val="7.75"/>
      <color rgb="FFFF0000"/>
      <name val="Arial"/>
      <family val="2"/>
    </font>
    <font>
      <b/>
      <sz val="11"/>
      <name val="Arial"/>
      <family val="2"/>
    </font>
    <font>
      <b/>
      <sz val="16"/>
      <name val="Arial"/>
      <family val="2"/>
    </font>
    <font>
      <sz val="9"/>
      <color rgb="FFFF0000"/>
      <name val="Arial"/>
      <family val="2"/>
    </font>
    <font>
      <b/>
      <i/>
      <sz val="22"/>
      <name val="Garamond"/>
      <family val="1"/>
    </font>
    <font>
      <sz val="22"/>
      <name val="Garamond"/>
      <family val="1"/>
    </font>
    <font>
      <sz val="22"/>
      <color indexed="23"/>
      <name val="Garamond"/>
      <family val="1"/>
    </font>
    <font>
      <sz val="22"/>
      <color rgb="FFFF0000"/>
      <name val="Garamond"/>
      <family val="1"/>
    </font>
    <font>
      <b/>
      <sz val="18"/>
      <color theme="3"/>
      <name val="Arial"/>
      <family val="2"/>
    </font>
    <font>
      <b/>
      <sz val="9"/>
      <name val="Arial"/>
      <family val="2"/>
    </font>
    <font>
      <b/>
      <i/>
      <sz val="10"/>
      <name val="Calibri"/>
      <family val="2"/>
      <scheme val="minor"/>
    </font>
    <font>
      <i/>
      <sz val="10"/>
      <name val="Calibri"/>
      <family val="2"/>
      <scheme val="minor"/>
    </font>
    <font>
      <b/>
      <sz val="10"/>
      <color theme="0"/>
      <name val="Calibri"/>
      <family val="2"/>
    </font>
    <font>
      <b/>
      <sz val="10"/>
      <name val="Calibri"/>
      <family val="2"/>
    </font>
  </fonts>
  <fills count="26">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CC99"/>
      </patternFill>
    </fill>
    <fill>
      <patternFill patternType="solid">
        <fgColor rgb="FFFFFFCC"/>
      </patternFill>
    </fill>
    <fill>
      <patternFill patternType="solid">
        <fgColor theme="0"/>
        <bgColor indexed="64"/>
      </patternFill>
    </fill>
    <fill>
      <patternFill patternType="solid">
        <fgColor theme="0"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s>
  <borders count="53">
    <border>
      <left/>
      <right/>
      <top/>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DashDot">
        <color theme="3"/>
      </left>
      <right/>
      <top style="mediumDashDot">
        <color theme="3"/>
      </top>
      <bottom style="mediumDashDot">
        <color theme="3"/>
      </bottom>
      <diagonal/>
    </border>
    <border>
      <left/>
      <right/>
      <top style="mediumDashDot">
        <color theme="3"/>
      </top>
      <bottom style="mediumDashDot">
        <color theme="3"/>
      </bottom>
      <diagonal/>
    </border>
    <border>
      <left/>
      <right style="mediumDashDot">
        <color theme="3"/>
      </right>
      <top style="mediumDashDot">
        <color theme="3"/>
      </top>
      <bottom style="mediumDashDot">
        <color theme="3"/>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127">
    <xf numFmtId="0" fontId="0" fillId="0" borderId="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166" fontId="4" fillId="2" borderId="1">
      <alignment horizontal="center" vertical="center"/>
    </xf>
    <xf numFmtId="44" fontId="4" fillId="0" borderId="2">
      <alignment horizontal="left"/>
      <protection locked="0"/>
    </xf>
    <xf numFmtId="38" fontId="6"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0" fillId="0" borderId="0" applyFont="0" applyFill="0" applyBorder="0" applyAlignment="0" applyProtection="0"/>
    <xf numFmtId="43" fontId="4" fillId="0" borderId="0" applyFont="0" applyFill="0" applyBorder="0" applyAlignment="0" applyProtection="0"/>
    <xf numFmtId="40"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6" fontId="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9" fillId="0" borderId="0" applyFont="0" applyFill="0" applyBorder="0" applyAlignment="0" applyProtection="0"/>
    <xf numFmtId="44" fontId="4" fillId="0" borderId="0" applyFont="0" applyFill="0" applyBorder="0" applyAlignment="0" applyProtection="0"/>
    <xf numFmtId="44" fontId="30" fillId="0" borderId="0" applyFont="0" applyFill="0" applyBorder="0" applyAlignment="0" applyProtection="0"/>
    <xf numFmtId="44" fontId="29" fillId="0" borderId="0" applyFont="0" applyFill="0" applyBorder="0" applyAlignment="0" applyProtection="0"/>
    <xf numFmtId="8" fontId="6" fillId="0" borderId="0" applyFont="0" applyFill="0" applyBorder="0" applyAlignment="0" applyProtection="0"/>
    <xf numFmtId="44" fontId="2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7" fontId="7" fillId="0" borderId="0">
      <protection locked="0"/>
    </xf>
    <xf numFmtId="168" fontId="4" fillId="0" borderId="0">
      <protection locked="0"/>
    </xf>
    <xf numFmtId="38" fontId="3" fillId="3" borderId="0" applyNumberFormat="0" applyBorder="0" applyAlignment="0" applyProtection="0"/>
    <xf numFmtId="0" fontId="8" fillId="0" borderId="0" applyNumberFormat="0" applyFill="0" applyBorder="0" applyAlignment="0" applyProtection="0"/>
    <xf numFmtId="169" fontId="4" fillId="0" borderId="0">
      <protection locked="0"/>
    </xf>
    <xf numFmtId="169" fontId="4" fillId="0" borderId="0">
      <protection locked="0"/>
    </xf>
    <xf numFmtId="0" fontId="9" fillId="0" borderId="3" applyNumberFormat="0" applyFill="0" applyAlignment="0" applyProtection="0"/>
    <xf numFmtId="10" fontId="3" fillId="4" borderId="2" applyNumberFormat="0" applyBorder="0" applyAlignment="0" applyProtection="0"/>
    <xf numFmtId="0" fontId="31" fillId="19" borderId="33" applyNumberFormat="0" applyAlignment="0" applyProtection="0"/>
    <xf numFmtId="170"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173" fontId="4" fillId="0" borderId="0" applyFont="0" applyFill="0" applyBorder="0" applyAlignment="0" applyProtection="0"/>
    <xf numFmtId="37" fontId="10" fillId="0" borderId="0"/>
    <xf numFmtId="174" fontId="11" fillId="0" borderId="0"/>
    <xf numFmtId="0" fontId="6" fillId="0" borderId="0"/>
    <xf numFmtId="0" fontId="4" fillId="0" borderId="0"/>
    <xf numFmtId="0" fontId="4" fillId="0" borderId="0"/>
    <xf numFmtId="0" fontId="4" fillId="0" borderId="0"/>
    <xf numFmtId="0" fontId="29" fillId="0" borderId="0"/>
    <xf numFmtId="0" fontId="4" fillId="0" borderId="0"/>
    <xf numFmtId="0" fontId="29" fillId="0" borderId="0"/>
    <xf numFmtId="0" fontId="29" fillId="0" borderId="0"/>
    <xf numFmtId="0" fontId="29" fillId="0" borderId="0"/>
    <xf numFmtId="0" fontId="4" fillId="0" borderId="0"/>
    <xf numFmtId="0" fontId="4" fillId="0" borderId="0"/>
    <xf numFmtId="0" fontId="29" fillId="0" borderId="0"/>
    <xf numFmtId="0" fontId="29" fillId="0" borderId="0"/>
    <xf numFmtId="0" fontId="29" fillId="0" borderId="0"/>
    <xf numFmtId="0" fontId="29" fillId="0" borderId="0"/>
    <xf numFmtId="0" fontId="29" fillId="0" borderId="0"/>
    <xf numFmtId="0" fontId="29" fillId="0" borderId="0"/>
    <xf numFmtId="0" fontId="4" fillId="0" borderId="0"/>
    <xf numFmtId="0" fontId="4" fillId="0" borderId="0"/>
    <xf numFmtId="0" fontId="4" fillId="0" borderId="0"/>
    <xf numFmtId="0" fontId="4" fillId="0" borderId="0"/>
    <xf numFmtId="0" fontId="30" fillId="0" borderId="0"/>
    <xf numFmtId="0" fontId="4" fillId="0" borderId="0"/>
    <xf numFmtId="0" fontId="4" fillId="0" borderId="0"/>
    <xf numFmtId="0" fontId="29" fillId="0" borderId="0"/>
    <xf numFmtId="0" fontId="4" fillId="0" borderId="0"/>
    <xf numFmtId="0" fontId="29" fillId="0" borderId="0"/>
    <xf numFmtId="0" fontId="4" fillId="0" borderId="0"/>
    <xf numFmtId="0" fontId="29" fillId="0" borderId="0"/>
    <xf numFmtId="0" fontId="4" fillId="0" borderId="0"/>
    <xf numFmtId="0" fontId="29" fillId="0" borderId="0"/>
    <xf numFmtId="0" fontId="4" fillId="0" borderId="0"/>
    <xf numFmtId="0" fontId="29" fillId="0" borderId="0"/>
    <xf numFmtId="0" fontId="6" fillId="0" borderId="0"/>
    <xf numFmtId="0" fontId="29" fillId="20" borderId="34" applyNumberFormat="0" applyFont="0" applyAlignment="0" applyProtection="0"/>
    <xf numFmtId="0" fontId="29" fillId="20" borderId="34" applyNumberFormat="0" applyFont="0" applyAlignment="0" applyProtection="0"/>
    <xf numFmtId="10" fontId="4" fillId="0" borderId="0" applyFont="0" applyFill="0" applyBorder="0" applyAlignment="0" applyProtection="0"/>
    <xf numFmtId="9" fontId="2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29" fillId="0" borderId="0" applyFont="0" applyFill="0" applyBorder="0" applyAlignment="0" applyProtection="0"/>
    <xf numFmtId="9" fontId="30"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12" fillId="0" borderId="0" applyNumberFormat="0" applyFill="0" applyBorder="0" applyAlignment="0" applyProtection="0"/>
    <xf numFmtId="0" fontId="32" fillId="0" borderId="35" applyNumberFormat="0" applyFill="0" applyAlignment="0" applyProtection="0"/>
    <xf numFmtId="37" fontId="3" fillId="5" borderId="0" applyNumberFormat="0" applyBorder="0" applyAlignment="0" applyProtection="0"/>
    <xf numFmtId="37" fontId="3" fillId="0" borderId="0"/>
    <xf numFmtId="3" fontId="13" fillId="0" borderId="3" applyProtection="0"/>
    <xf numFmtId="0" fontId="43" fillId="0" borderId="0" applyNumberFormat="0" applyFill="0" applyBorder="0" applyAlignment="0" applyProtection="0"/>
    <xf numFmtId="0" fontId="2" fillId="0" borderId="0"/>
    <xf numFmtId="0" fontId="2" fillId="0" borderId="0"/>
    <xf numFmtId="9" fontId="1" fillId="0" borderId="0" applyFont="0" applyFill="0" applyBorder="0" applyAlignment="0" applyProtection="0"/>
  </cellStyleXfs>
  <cellXfs count="318">
    <xf numFmtId="0" fontId="0" fillId="0" borderId="0" xfId="0"/>
    <xf numFmtId="0" fontId="19" fillId="0" borderId="7" xfId="95" applyFont="1" applyBorder="1" applyAlignment="1" applyProtection="1">
      <alignment vertical="top"/>
      <protection hidden="1"/>
    </xf>
    <xf numFmtId="0" fontId="19" fillId="0" borderId="22" xfId="95" applyFont="1" applyBorder="1" applyAlignment="1" applyProtection="1">
      <alignment vertical="top"/>
      <protection hidden="1"/>
    </xf>
    <xf numFmtId="0" fontId="19" fillId="0" borderId="26" xfId="95" applyFont="1" applyBorder="1" applyAlignment="1" applyProtection="1">
      <alignment vertical="top"/>
      <protection hidden="1"/>
    </xf>
    <xf numFmtId="0" fontId="19" fillId="0" borderId="8" xfId="95" applyFont="1" applyBorder="1" applyAlignment="1" applyProtection="1">
      <alignment vertical="top"/>
      <protection hidden="1"/>
    </xf>
    <xf numFmtId="0" fontId="19" fillId="0" borderId="18" xfId="95" applyFont="1" applyBorder="1" applyAlignment="1" applyProtection="1">
      <alignment vertical="top"/>
      <protection hidden="1"/>
    </xf>
    <xf numFmtId="0" fontId="19" fillId="0" borderId="19" xfId="95" applyFont="1" applyBorder="1" applyAlignment="1" applyProtection="1">
      <alignment vertical="top"/>
      <protection hidden="1"/>
    </xf>
    <xf numFmtId="0" fontId="19" fillId="0" borderId="20" xfId="95" applyFont="1" applyBorder="1" applyAlignment="1" applyProtection="1">
      <alignment vertical="top"/>
      <protection hidden="1"/>
    </xf>
    <xf numFmtId="0" fontId="19" fillId="0" borderId="27" xfId="95" applyFont="1" applyBorder="1" applyAlignment="1" applyProtection="1">
      <alignment vertical="top"/>
      <protection hidden="1"/>
    </xf>
    <xf numFmtId="0" fontId="19" fillId="0" borderId="28" xfId="95" applyFont="1" applyBorder="1" applyAlignment="1" applyProtection="1">
      <alignment vertical="top"/>
      <protection hidden="1"/>
    </xf>
    <xf numFmtId="0" fontId="2" fillId="0" borderId="16" xfId="95" applyFont="1" applyBorder="1" applyAlignment="1" applyProtection="1">
      <alignment horizontal="center" vertical="top"/>
      <protection locked="0"/>
    </xf>
    <xf numFmtId="0" fontId="2" fillId="0" borderId="0" xfId="0" applyFont="1" applyProtection="1">
      <protection hidden="1"/>
    </xf>
    <xf numFmtId="164" fontId="2" fillId="0" borderId="0" xfId="0" applyNumberFormat="1" applyFont="1" applyProtection="1">
      <protection hidden="1"/>
    </xf>
    <xf numFmtId="164" fontId="41" fillId="0" borderId="0" xfId="0" applyNumberFormat="1" applyFont="1" applyProtection="1">
      <protection hidden="1"/>
    </xf>
    <xf numFmtId="0" fontId="45" fillId="21" borderId="0" xfId="0" applyFont="1" applyFill="1" applyProtection="1">
      <protection hidden="1"/>
    </xf>
    <xf numFmtId="0" fontId="46" fillId="21" borderId="0" xfId="0" applyFont="1" applyFill="1" applyProtection="1">
      <protection hidden="1"/>
    </xf>
    <xf numFmtId="0" fontId="46" fillId="0" borderId="0" xfId="0" applyFont="1" applyProtection="1">
      <protection hidden="1"/>
    </xf>
    <xf numFmtId="0" fontId="47" fillId="21" borderId="0" xfId="0" applyFont="1" applyFill="1" applyProtection="1">
      <protection hidden="1"/>
    </xf>
    <xf numFmtId="0" fontId="3" fillId="0" borderId="0" xfId="0" applyFont="1" applyAlignment="1" applyProtection="1">
      <alignment vertical="center"/>
      <protection hidden="1"/>
    </xf>
    <xf numFmtId="0" fontId="48" fillId="0" borderId="0" xfId="0" applyFont="1" applyAlignment="1" applyProtection="1">
      <alignment vertical="center"/>
      <protection hidden="1"/>
    </xf>
    <xf numFmtId="0" fontId="3" fillId="0" borderId="0" xfId="0" applyFont="1" applyProtection="1">
      <protection hidden="1"/>
    </xf>
    <xf numFmtId="0" fontId="49" fillId="0" borderId="0" xfId="0" applyFont="1" applyProtection="1">
      <protection hidden="1"/>
    </xf>
    <xf numFmtId="0" fontId="50" fillId="0" borderId="0" xfId="0" applyFont="1" applyProtection="1">
      <protection hidden="1"/>
    </xf>
    <xf numFmtId="0" fontId="48" fillId="0" borderId="0" xfId="0" applyFont="1" applyProtection="1">
      <protection hidden="1"/>
    </xf>
    <xf numFmtId="0" fontId="28" fillId="6" borderId="0" xfId="0" applyFont="1" applyFill="1" applyAlignment="1" applyProtection="1">
      <alignment vertical="center"/>
      <protection hidden="1"/>
    </xf>
    <xf numFmtId="0" fontId="41" fillId="0" borderId="0" xfId="0" applyFont="1" applyProtection="1">
      <protection hidden="1"/>
    </xf>
    <xf numFmtId="0" fontId="27" fillId="0" borderId="0" xfId="0" applyFont="1" applyAlignment="1" applyProtection="1">
      <alignment horizontal="center" vertical="center"/>
      <protection hidden="1"/>
    </xf>
    <xf numFmtId="0" fontId="27" fillId="0" borderId="0" xfId="0" applyFont="1" applyAlignment="1" applyProtection="1">
      <alignment horizontal="center" vertical="center" wrapText="1"/>
      <protection hidden="1"/>
    </xf>
    <xf numFmtId="176" fontId="2" fillId="0" borderId="0" xfId="0" applyNumberFormat="1" applyFont="1" applyProtection="1">
      <protection hidden="1"/>
    </xf>
    <xf numFmtId="176" fontId="27" fillId="0" borderId="0" xfId="0" applyNumberFormat="1" applyFont="1" applyAlignment="1" applyProtection="1">
      <alignment horizontal="center" vertical="center" wrapText="1"/>
      <protection hidden="1"/>
    </xf>
    <xf numFmtId="176" fontId="41" fillId="0" borderId="0" xfId="0" applyNumberFormat="1" applyFont="1" applyProtection="1">
      <protection hidden="1"/>
    </xf>
    <xf numFmtId="0" fontId="53" fillId="0" borderId="0" xfId="0" applyFont="1" applyAlignment="1" applyProtection="1">
      <alignment horizontal="left" vertical="center" wrapText="1"/>
      <protection hidden="1"/>
    </xf>
    <xf numFmtId="44" fontId="27" fillId="0" borderId="0" xfId="0" applyNumberFormat="1" applyFont="1" applyAlignment="1" applyProtection="1">
      <alignment vertical="center"/>
      <protection hidden="1"/>
    </xf>
    <xf numFmtId="0" fontId="41" fillId="0" borderId="0" xfId="0" applyFont="1"/>
    <xf numFmtId="0" fontId="22" fillId="0" borderId="0" xfId="0" applyFont="1" applyAlignment="1">
      <alignment vertical="center"/>
    </xf>
    <xf numFmtId="0" fontId="48" fillId="0" borderId="0" xfId="0" applyFont="1" applyAlignment="1">
      <alignment vertical="center"/>
    </xf>
    <xf numFmtId="0" fontId="48" fillId="0" borderId="0" xfId="0" applyFont="1"/>
    <xf numFmtId="165" fontId="51" fillId="0" borderId="0" xfId="34" applyNumberFormat="1" applyFont="1" applyFill="1" applyBorder="1" applyAlignment="1" applyProtection="1">
      <alignment vertical="center"/>
    </xf>
    <xf numFmtId="0" fontId="2" fillId="0" borderId="0" xfId="0" applyFont="1"/>
    <xf numFmtId="0" fontId="53" fillId="0" borderId="0" xfId="0" applyFont="1" applyAlignment="1">
      <alignment horizontal="left" vertical="center" wrapText="1"/>
    </xf>
    <xf numFmtId="0" fontId="42" fillId="0" borderId="0" xfId="0" applyFont="1"/>
    <xf numFmtId="0" fontId="3" fillId="0" borderId="0" xfId="0" applyFont="1" applyAlignment="1">
      <alignment vertical="center"/>
    </xf>
    <xf numFmtId="0" fontId="3" fillId="0" borderId="0" xfId="0" applyFont="1"/>
    <xf numFmtId="0" fontId="22" fillId="0" borderId="0" xfId="0" applyFont="1" applyAlignment="1">
      <alignment horizontal="left" vertical="center" wrapText="1"/>
    </xf>
    <xf numFmtId="0" fontId="43" fillId="0" borderId="0" xfId="123" applyBorder="1" applyAlignment="1" applyProtection="1">
      <alignment horizontal="left"/>
      <protection hidden="1"/>
    </xf>
    <xf numFmtId="0" fontId="44" fillId="0" borderId="0" xfId="125" applyFont="1" applyAlignment="1" applyProtection="1">
      <alignment horizontal="left" vertical="center"/>
      <protection hidden="1"/>
    </xf>
    <xf numFmtId="0" fontId="55" fillId="0" borderId="0" xfId="0" applyFont="1" applyProtection="1">
      <protection hidden="1"/>
    </xf>
    <xf numFmtId="0" fontId="56" fillId="0" borderId="0" xfId="0" applyFont="1" applyProtection="1">
      <protection hidden="1"/>
    </xf>
    <xf numFmtId="0" fontId="55" fillId="0" borderId="0" xfId="0" applyFont="1"/>
    <xf numFmtId="0" fontId="57" fillId="0" borderId="0" xfId="0" applyFont="1"/>
    <xf numFmtId="0" fontId="27" fillId="0" borderId="0" xfId="124" applyFont="1" applyAlignment="1" applyProtection="1">
      <alignment horizontal="center" vertical="center"/>
      <protection hidden="1"/>
    </xf>
    <xf numFmtId="0" fontId="41" fillId="0" borderId="0" xfId="124" applyFont="1"/>
    <xf numFmtId="10" fontId="27" fillId="0" borderId="0" xfId="99" applyNumberFormat="1" applyFont="1" applyFill="1" applyBorder="1" applyAlignment="1" applyProtection="1">
      <alignment horizontal="center" vertical="center" wrapText="1"/>
      <protection hidden="1"/>
    </xf>
    <xf numFmtId="10" fontId="41" fillId="0" borderId="0" xfId="99" applyNumberFormat="1" applyFont="1" applyFill="1" applyProtection="1"/>
    <xf numFmtId="176" fontId="27" fillId="0" borderId="0" xfId="124" applyNumberFormat="1" applyFont="1" applyAlignment="1" applyProtection="1">
      <alignment horizontal="center" vertical="center" wrapText="1"/>
      <protection hidden="1"/>
    </xf>
    <xf numFmtId="176" fontId="41" fillId="0" borderId="0" xfId="124" applyNumberFormat="1" applyFont="1" applyProtection="1">
      <protection hidden="1"/>
    </xf>
    <xf numFmtId="0" fontId="20" fillId="0" borderId="36" xfId="95" applyFont="1" applyBorder="1" applyAlignment="1" applyProtection="1">
      <alignment horizontal="centerContinuous" vertical="center"/>
      <protection hidden="1"/>
    </xf>
    <xf numFmtId="0" fontId="19" fillId="0" borderId="36" xfId="95" applyFont="1" applyBorder="1" applyAlignment="1" applyProtection="1">
      <alignment horizontal="centerContinuous" vertical="center"/>
      <protection hidden="1"/>
    </xf>
    <xf numFmtId="0" fontId="19" fillId="0" borderId="49" xfId="95" applyFont="1" applyBorder="1" applyAlignment="1" applyProtection="1">
      <alignment horizontal="centerContinuous" vertical="center"/>
      <protection hidden="1"/>
    </xf>
    <xf numFmtId="0" fontId="20" fillId="0" borderId="51" xfId="95" applyFont="1" applyBorder="1" applyAlignment="1" applyProtection="1">
      <alignment horizontal="centerContinuous" vertical="center"/>
      <protection hidden="1"/>
    </xf>
    <xf numFmtId="0" fontId="20" fillId="0" borderId="9" xfId="95" applyFont="1" applyBorder="1" applyAlignment="1" applyProtection="1">
      <alignment vertical="center"/>
      <protection hidden="1"/>
    </xf>
    <xf numFmtId="0" fontId="20" fillId="0" borderId="10" xfId="95" applyFont="1" applyBorder="1" applyAlignment="1" applyProtection="1">
      <alignment vertical="center"/>
      <protection hidden="1"/>
    </xf>
    <xf numFmtId="0" fontId="19" fillId="0" borderId="10" xfId="95" applyFont="1" applyBorder="1" applyAlignment="1" applyProtection="1">
      <alignment horizontal="center" vertical="center"/>
      <protection hidden="1"/>
    </xf>
    <xf numFmtId="0" fontId="20" fillId="0" borderId="11" xfId="95" applyFont="1" applyBorder="1" applyAlignment="1" applyProtection="1">
      <alignment horizontal="center" vertical="center"/>
      <protection hidden="1"/>
    </xf>
    <xf numFmtId="10" fontId="27" fillId="0" borderId="0" xfId="126" applyNumberFormat="1" applyFont="1" applyFill="1" applyBorder="1" applyAlignment="1" applyProtection="1">
      <alignment horizontal="center" vertical="center" wrapText="1"/>
      <protection hidden="1"/>
    </xf>
    <xf numFmtId="10" fontId="41" fillId="0" borderId="0" xfId="126" applyNumberFormat="1" applyFont="1" applyFill="1" applyProtection="1"/>
    <xf numFmtId="0" fontId="0" fillId="25" borderId="2" xfId="0" applyFill="1" applyBorder="1" applyAlignment="1" applyProtection="1">
      <alignment horizontal="left" indent="1"/>
      <protection locked="0"/>
    </xf>
    <xf numFmtId="0" fontId="2" fillId="25" borderId="2" xfId="0" applyFont="1" applyFill="1" applyBorder="1" applyAlignment="1" applyProtection="1">
      <alignment horizontal="left" indent="1"/>
      <protection locked="0"/>
    </xf>
    <xf numFmtId="6" fontId="0" fillId="25" borderId="2" xfId="0" applyNumberFormat="1" applyFill="1" applyBorder="1" applyAlignment="1" applyProtection="1">
      <alignment horizontal="left" indent="1"/>
      <protection locked="0"/>
    </xf>
    <xf numFmtId="0" fontId="60" fillId="0" borderId="0" xfId="0" applyFont="1" applyAlignment="1">
      <alignment vertical="center"/>
    </xf>
    <xf numFmtId="0" fontId="61" fillId="0" borderId="0" xfId="0" quotePrefix="1" applyFont="1" applyProtection="1">
      <protection hidden="1"/>
    </xf>
    <xf numFmtId="0" fontId="61" fillId="0" borderId="0" xfId="72" applyFont="1" applyProtection="1">
      <protection hidden="1"/>
    </xf>
    <xf numFmtId="0" fontId="61" fillId="0" borderId="0" xfId="0" quotePrefix="1" applyFont="1" applyAlignment="1" applyProtection="1">
      <alignment horizontal="right"/>
      <protection hidden="1"/>
    </xf>
    <xf numFmtId="0" fontId="61" fillId="0" borderId="0" xfId="125" quotePrefix="1" applyFont="1" applyProtection="1">
      <protection hidden="1"/>
    </xf>
    <xf numFmtId="0" fontId="61" fillId="0" borderId="0" xfId="72" quotePrefix="1" applyFont="1" applyProtection="1">
      <protection hidden="1"/>
    </xf>
    <xf numFmtId="0" fontId="61" fillId="0" borderId="0" xfId="125" quotePrefix="1" applyFont="1" applyAlignment="1" applyProtection="1">
      <alignment horizontal="right"/>
      <protection hidden="1"/>
    </xf>
    <xf numFmtId="0" fontId="61" fillId="0" borderId="0" xfId="0" quotePrefix="1" applyFont="1" applyAlignment="1" applyProtection="1">
      <alignment horizontal="left"/>
      <protection hidden="1"/>
    </xf>
    <xf numFmtId="0" fontId="59" fillId="0" borderId="0" xfId="0" applyFont="1" applyAlignment="1">
      <alignment vertical="center"/>
    </xf>
    <xf numFmtId="0" fontId="2" fillId="6" borderId="4" xfId="125" applyFill="1" applyBorder="1" applyAlignment="1">
      <alignment vertical="top"/>
    </xf>
    <xf numFmtId="0" fontId="2" fillId="6" borderId="5" xfId="125" applyFill="1" applyBorder="1" applyAlignment="1">
      <alignment vertical="top"/>
    </xf>
    <xf numFmtId="0" fontId="14" fillId="6" borderId="5" xfId="125" applyFont="1" applyFill="1" applyBorder="1" applyAlignment="1">
      <alignment vertical="top"/>
    </xf>
    <xf numFmtId="0" fontId="15" fillId="6" borderId="5" xfId="125" applyFont="1" applyFill="1" applyBorder="1" applyAlignment="1">
      <alignment horizontal="center" vertical="center"/>
    </xf>
    <xf numFmtId="0" fontId="16" fillId="6" borderId="5" xfId="125" applyFont="1" applyFill="1" applyBorder="1" applyAlignment="1">
      <alignment horizontal="centerContinuous" vertical="top"/>
    </xf>
    <xf numFmtId="0" fontId="2" fillId="6" borderId="5" xfId="125" applyFill="1" applyBorder="1" applyAlignment="1">
      <alignment horizontal="centerContinuous" vertical="top"/>
    </xf>
    <xf numFmtId="0" fontId="2" fillId="6" borderId="6" xfId="125" applyFill="1" applyBorder="1" applyAlignment="1">
      <alignment vertical="top"/>
    </xf>
    <xf numFmtId="0" fontId="2" fillId="0" borderId="0" xfId="125"/>
    <xf numFmtId="0" fontId="2" fillId="6" borderId="7" xfId="125" applyFill="1" applyBorder="1" applyAlignment="1">
      <alignment vertical="top"/>
    </xf>
    <xf numFmtId="0" fontId="2" fillId="6" borderId="0" xfId="125" applyFill="1" applyAlignment="1">
      <alignment vertical="top"/>
    </xf>
    <xf numFmtId="0" fontId="14" fillId="6" borderId="0" xfId="125" applyFont="1" applyFill="1" applyAlignment="1">
      <alignment vertical="top"/>
    </xf>
    <xf numFmtId="0" fontId="15" fillId="6" borderId="0" xfId="125" applyFont="1" applyFill="1" applyAlignment="1">
      <alignment horizontal="center" vertical="center"/>
    </xf>
    <xf numFmtId="0" fontId="16" fillId="6" borderId="0" xfId="125" applyFont="1" applyFill="1" applyAlignment="1">
      <alignment horizontal="center" vertical="top"/>
    </xf>
    <xf numFmtId="0" fontId="2" fillId="6" borderId="0" xfId="125" applyFill="1" applyAlignment="1">
      <alignment horizontal="centerContinuous" vertical="top"/>
    </xf>
    <xf numFmtId="0" fontId="2" fillId="6" borderId="0" xfId="125" applyFill="1" applyAlignment="1">
      <alignment horizontal="center" vertical="top"/>
    </xf>
    <xf numFmtId="0" fontId="2" fillId="6" borderId="8" xfId="125" applyFill="1" applyBorder="1" applyAlignment="1">
      <alignment vertical="top"/>
    </xf>
    <xf numFmtId="0" fontId="19" fillId="0" borderId="0" xfId="95" applyFont="1" applyAlignment="1" applyProtection="1">
      <alignment vertical="top"/>
      <protection hidden="1"/>
    </xf>
    <xf numFmtId="0" fontId="33" fillId="23" borderId="9" xfId="125" applyFont="1" applyFill="1" applyBorder="1" applyAlignment="1">
      <alignment vertical="center"/>
    </xf>
    <xf numFmtId="0" fontId="33" fillId="23" borderId="10" xfId="125" applyFont="1" applyFill="1" applyBorder="1" applyAlignment="1">
      <alignment vertical="center"/>
    </xf>
    <xf numFmtId="0" fontId="34" fillId="23" borderId="10" xfId="125" applyFont="1" applyFill="1" applyBorder="1" applyAlignment="1">
      <alignment vertical="center"/>
    </xf>
    <xf numFmtId="0" fontId="35" fillId="23" borderId="10" xfId="125" applyFont="1" applyFill="1" applyBorder="1" applyAlignment="1">
      <alignment vertical="center"/>
    </xf>
    <xf numFmtId="0" fontId="35" fillId="23" borderId="10" xfId="125" applyFont="1" applyFill="1" applyBorder="1" applyAlignment="1">
      <alignment horizontal="center" vertical="center"/>
    </xf>
    <xf numFmtId="0" fontId="36" fillId="23" borderId="10" xfId="125" applyFont="1" applyFill="1" applyBorder="1" applyAlignment="1">
      <alignment horizontal="left" vertical="center"/>
    </xf>
    <xf numFmtId="0" fontId="37" fillId="23" borderId="10" xfId="125" applyFont="1" applyFill="1" applyBorder="1" applyAlignment="1">
      <alignment vertical="center"/>
    </xf>
    <xf numFmtId="0" fontId="34" fillId="23" borderId="11" xfId="125" applyFont="1" applyFill="1" applyBorder="1" applyAlignment="1">
      <alignment vertical="center"/>
    </xf>
    <xf numFmtId="0" fontId="19" fillId="0" borderId="7" xfId="125" applyFont="1" applyBorder="1" applyAlignment="1" applyProtection="1">
      <alignment vertical="top"/>
      <protection hidden="1"/>
    </xf>
    <xf numFmtId="0" fontId="20" fillId="0" borderId="0" xfId="125" applyFont="1" applyAlignment="1" applyProtection="1">
      <alignment vertical="top"/>
      <protection hidden="1"/>
    </xf>
    <xf numFmtId="0" fontId="21" fillId="0" borderId="0" xfId="125" applyFont="1" applyAlignment="1" applyProtection="1">
      <alignment vertical="top"/>
      <protection hidden="1"/>
    </xf>
    <xf numFmtId="0" fontId="3" fillId="0" borderId="0" xfId="125" applyFont="1" applyAlignment="1" applyProtection="1">
      <alignment vertical="top"/>
      <protection hidden="1"/>
    </xf>
    <xf numFmtId="0" fontId="2" fillId="0" borderId="0" xfId="125" applyAlignment="1" applyProtection="1">
      <alignment vertical="top"/>
      <protection hidden="1"/>
    </xf>
    <xf numFmtId="0" fontId="19" fillId="0" borderId="0" xfId="125" applyFont="1" applyAlignment="1" applyProtection="1">
      <alignment horizontal="left" vertical="top"/>
      <protection hidden="1"/>
    </xf>
    <xf numFmtId="0" fontId="19" fillId="0" borderId="0" xfId="125" applyFont="1" applyAlignment="1" applyProtection="1">
      <alignment vertical="top" wrapText="1"/>
      <protection hidden="1"/>
    </xf>
    <xf numFmtId="0" fontId="2" fillId="0" borderId="8" xfId="125" applyBorder="1" applyAlignment="1" applyProtection="1">
      <alignment vertical="top"/>
      <protection hidden="1"/>
    </xf>
    <xf numFmtId="0" fontId="19" fillId="0" borderId="18" xfId="125" applyFont="1" applyBorder="1" applyAlignment="1" applyProtection="1">
      <alignment vertical="top"/>
      <protection hidden="1"/>
    </xf>
    <xf numFmtId="0" fontId="19" fillId="0" borderId="19" xfId="125" applyFont="1" applyBorder="1" applyAlignment="1" applyProtection="1">
      <alignment vertical="top"/>
      <protection hidden="1"/>
    </xf>
    <xf numFmtId="0" fontId="19" fillId="0" borderId="0" xfId="125" applyFont="1" applyAlignment="1" applyProtection="1">
      <alignment vertical="top"/>
      <protection hidden="1"/>
    </xf>
    <xf numFmtId="0" fontId="19" fillId="0" borderId="20" xfId="125" applyFont="1" applyBorder="1" applyAlignment="1" applyProtection="1">
      <alignment vertical="top"/>
      <protection hidden="1"/>
    </xf>
    <xf numFmtId="0" fontId="22" fillId="0" borderId="0" xfId="125" applyFont="1" applyAlignment="1" applyProtection="1">
      <alignment horizontal="right" vertical="top"/>
      <protection hidden="1"/>
    </xf>
    <xf numFmtId="0" fontId="19" fillId="0" borderId="0" xfId="125" applyFont="1" applyAlignment="1" applyProtection="1">
      <alignment horizontal="centerContinuous" vertical="top"/>
      <protection hidden="1"/>
    </xf>
    <xf numFmtId="0" fontId="19" fillId="0" borderId="19" xfId="125" applyFont="1" applyBorder="1" applyAlignment="1" applyProtection="1">
      <alignment horizontal="center" vertical="top"/>
      <protection hidden="1"/>
    </xf>
    <xf numFmtId="0" fontId="2" fillId="0" borderId="0" xfId="125" applyProtection="1">
      <protection hidden="1"/>
    </xf>
    <xf numFmtId="0" fontId="2" fillId="0" borderId="28" xfId="125" applyBorder="1"/>
    <xf numFmtId="0" fontId="19" fillId="0" borderId="27" xfId="125" applyFont="1" applyBorder="1" applyAlignment="1" applyProtection="1">
      <alignment horizontal="center" vertical="center"/>
      <protection hidden="1"/>
    </xf>
    <xf numFmtId="0" fontId="19" fillId="0" borderId="21" xfId="125" applyFont="1" applyBorder="1" applyAlignment="1" applyProtection="1">
      <alignment horizontal="center" vertical="center"/>
      <protection hidden="1"/>
    </xf>
    <xf numFmtId="0" fontId="22" fillId="0" borderId="19" xfId="125" applyFont="1" applyBorder="1" applyAlignment="1">
      <alignment horizontal="center" vertical="center"/>
    </xf>
    <xf numFmtId="0" fontId="2" fillId="0" borderId="26" xfId="125" applyBorder="1" applyAlignment="1" applyProtection="1">
      <alignment horizontal="center" vertical="center"/>
      <protection locked="0"/>
    </xf>
    <xf numFmtId="0" fontId="2" fillId="0" borderId="45" xfId="125" applyBorder="1" applyAlignment="1" applyProtection="1">
      <alignment horizontal="center" vertical="center"/>
      <protection locked="0"/>
    </xf>
    <xf numFmtId="0" fontId="33" fillId="23" borderId="4" xfId="125" applyFont="1" applyFill="1" applyBorder="1" applyAlignment="1">
      <alignment vertical="center"/>
    </xf>
    <xf numFmtId="0" fontId="33" fillId="23" borderId="5" xfId="125" applyFont="1" applyFill="1" applyBorder="1" applyAlignment="1">
      <alignment vertical="center"/>
    </xf>
    <xf numFmtId="0" fontId="34" fillId="23" borderId="5" xfId="125" applyFont="1" applyFill="1" applyBorder="1" applyAlignment="1">
      <alignment vertical="center"/>
    </xf>
    <xf numFmtId="0" fontId="35" fillId="23" borderId="5" xfId="125" applyFont="1" applyFill="1" applyBorder="1" applyAlignment="1">
      <alignment vertical="center"/>
    </xf>
    <xf numFmtId="0" fontId="35" fillId="23" borderId="5" xfId="125" applyFont="1" applyFill="1" applyBorder="1" applyAlignment="1">
      <alignment horizontal="center" vertical="center"/>
    </xf>
    <xf numFmtId="0" fontId="36" fillId="23" borderId="5" xfId="125" applyFont="1" applyFill="1" applyBorder="1" applyAlignment="1">
      <alignment horizontal="left" vertical="center"/>
    </xf>
    <xf numFmtId="0" fontId="37" fillId="23" borderId="5" xfId="125" applyFont="1" applyFill="1" applyBorder="1" applyAlignment="1">
      <alignment vertical="center"/>
    </xf>
    <xf numFmtId="0" fontId="34" fillId="23" borderId="6" xfId="125" applyFont="1" applyFill="1" applyBorder="1" applyAlignment="1">
      <alignment vertical="center"/>
    </xf>
    <xf numFmtId="0" fontId="19" fillId="0" borderId="4" xfId="125" applyFont="1" applyBorder="1" applyAlignment="1" applyProtection="1">
      <alignment vertical="top"/>
      <protection hidden="1"/>
    </xf>
    <xf numFmtId="0" fontId="20" fillId="0" borderId="5" xfId="125" applyFont="1" applyBorder="1" applyAlignment="1" applyProtection="1">
      <alignment vertical="top"/>
      <protection hidden="1"/>
    </xf>
    <xf numFmtId="0" fontId="21" fillId="0" borderId="46" xfId="125" applyFont="1" applyBorder="1" applyAlignment="1" applyProtection="1">
      <alignment vertical="top"/>
      <protection hidden="1"/>
    </xf>
    <xf numFmtId="0" fontId="19" fillId="0" borderId="38" xfId="125" applyFont="1" applyBorder="1" applyAlignment="1" applyProtection="1">
      <alignment vertical="top"/>
      <protection hidden="1"/>
    </xf>
    <xf numFmtId="0" fontId="3" fillId="0" borderId="5" xfId="125" applyFont="1" applyBorder="1" applyAlignment="1" applyProtection="1">
      <alignment vertical="top"/>
      <protection hidden="1"/>
    </xf>
    <xf numFmtId="0" fontId="2" fillId="0" borderId="46" xfId="125" applyBorder="1" applyProtection="1">
      <protection hidden="1"/>
    </xf>
    <xf numFmtId="0" fontId="19" fillId="0" borderId="47" xfId="125" applyFont="1" applyBorder="1" applyAlignment="1" applyProtection="1">
      <alignment vertical="top"/>
      <protection hidden="1"/>
    </xf>
    <xf numFmtId="0" fontId="2" fillId="0" borderId="48" xfId="125" applyBorder="1" applyAlignment="1" applyProtection="1">
      <alignment horizontal="center"/>
      <protection locked="0"/>
    </xf>
    <xf numFmtId="0" fontId="33" fillId="23" borderId="24" xfId="125" applyFont="1" applyFill="1" applyBorder="1" applyAlignment="1" applyProtection="1">
      <alignment vertical="center"/>
      <protection hidden="1"/>
    </xf>
    <xf numFmtId="0" fontId="33" fillId="23" borderId="25" xfId="125" applyFont="1" applyFill="1" applyBorder="1" applyAlignment="1" applyProtection="1">
      <alignment vertical="center"/>
      <protection hidden="1"/>
    </xf>
    <xf numFmtId="0" fontId="38" fillId="23" borderId="25" xfId="125" applyFont="1" applyFill="1" applyBorder="1" applyAlignment="1" applyProtection="1">
      <alignment vertical="center"/>
      <protection hidden="1"/>
    </xf>
    <xf numFmtId="0" fontId="38" fillId="23" borderId="17" xfId="125" applyFont="1" applyFill="1" applyBorder="1" applyAlignment="1" applyProtection="1">
      <alignment vertical="center"/>
      <protection hidden="1"/>
    </xf>
    <xf numFmtId="0" fontId="19" fillId="6" borderId="7" xfId="125" applyFont="1" applyFill="1" applyBorder="1" applyAlignment="1" applyProtection="1">
      <alignment vertical="top"/>
      <protection hidden="1"/>
    </xf>
    <xf numFmtId="0" fontId="19" fillId="6" borderId="0" xfId="125" applyFont="1" applyFill="1" applyAlignment="1" applyProtection="1">
      <alignment vertical="top"/>
      <protection hidden="1"/>
    </xf>
    <xf numFmtId="0" fontId="19" fillId="6" borderId="22" xfId="125" applyFont="1" applyFill="1" applyBorder="1" applyAlignment="1" applyProtection="1">
      <alignment vertical="top"/>
      <protection hidden="1"/>
    </xf>
    <xf numFmtId="0" fontId="2" fillId="6" borderId="0" xfId="125" applyFill="1" applyAlignment="1" applyProtection="1">
      <alignment vertical="top"/>
      <protection hidden="1"/>
    </xf>
    <xf numFmtId="0" fontId="2" fillId="6" borderId="8" xfId="125" applyFill="1" applyBorder="1" applyAlignment="1" applyProtection="1">
      <alignment vertical="top"/>
      <protection hidden="1"/>
    </xf>
    <xf numFmtId="0" fontId="2" fillId="6" borderId="13" xfId="125" applyFill="1" applyBorder="1" applyAlignment="1" applyProtection="1">
      <alignment horizontal="left"/>
      <protection locked="0"/>
    </xf>
    <xf numFmtId="0" fontId="19" fillId="6" borderId="18" xfId="125" applyFont="1" applyFill="1" applyBorder="1" applyAlignment="1" applyProtection="1">
      <alignment horizontal="left" vertical="top"/>
      <protection hidden="1"/>
    </xf>
    <xf numFmtId="0" fontId="19" fillId="6" borderId="19" xfId="125" applyFont="1" applyFill="1" applyBorder="1" applyAlignment="1" applyProtection="1">
      <alignment horizontal="left" vertical="top"/>
      <protection hidden="1"/>
    </xf>
    <xf numFmtId="0" fontId="19" fillId="6" borderId="20" xfId="125" applyFont="1" applyFill="1" applyBorder="1" applyAlignment="1" applyProtection="1">
      <alignment horizontal="left" vertical="top"/>
      <protection hidden="1"/>
    </xf>
    <xf numFmtId="0" fontId="24" fillId="6" borderId="19" xfId="125" applyFont="1" applyFill="1" applyBorder="1" applyAlignment="1" applyProtection="1">
      <alignment horizontal="left" vertical="top"/>
      <protection hidden="1"/>
    </xf>
    <xf numFmtId="0" fontId="19" fillId="6" borderId="22" xfId="125" applyFont="1" applyFill="1" applyBorder="1" applyAlignment="1" applyProtection="1">
      <alignment horizontal="left" vertical="top"/>
      <protection hidden="1"/>
    </xf>
    <xf numFmtId="0" fontId="19" fillId="6" borderId="0" xfId="125" applyFont="1" applyFill="1" applyAlignment="1" applyProtection="1">
      <alignment horizontal="left" vertical="top"/>
      <protection hidden="1"/>
    </xf>
    <xf numFmtId="0" fontId="2" fillId="6" borderId="8" xfId="125" applyFill="1" applyBorder="1" applyAlignment="1" applyProtection="1">
      <alignment horizontal="left" vertical="top"/>
      <protection hidden="1"/>
    </xf>
    <xf numFmtId="0" fontId="2" fillId="6" borderId="22" xfId="125" applyFill="1" applyBorder="1" applyAlignment="1" applyProtection="1">
      <alignment horizontal="left"/>
      <protection locked="0"/>
    </xf>
    <xf numFmtId="0" fontId="33" fillId="23" borderId="9" xfId="125" applyFont="1" applyFill="1" applyBorder="1" applyAlignment="1" applyProtection="1">
      <alignment vertical="center"/>
      <protection hidden="1"/>
    </xf>
    <xf numFmtId="0" fontId="33" fillId="23" borderId="10" xfId="125" applyFont="1" applyFill="1" applyBorder="1" applyAlignment="1" applyProtection="1">
      <alignment vertical="center"/>
      <protection hidden="1"/>
    </xf>
    <xf numFmtId="0" fontId="38" fillId="23" borderId="10" xfId="125" applyFont="1" applyFill="1" applyBorder="1" applyAlignment="1" applyProtection="1">
      <alignment vertical="center"/>
      <protection hidden="1"/>
    </xf>
    <xf numFmtId="0" fontId="38" fillId="23" borderId="11" xfId="125" applyFont="1" applyFill="1" applyBorder="1" applyAlignment="1" applyProtection="1">
      <alignment vertical="center"/>
      <protection hidden="1"/>
    </xf>
    <xf numFmtId="0" fontId="2" fillId="0" borderId="10" xfId="125" applyBorder="1" applyProtection="1">
      <protection hidden="1"/>
    </xf>
    <xf numFmtId="0" fontId="18" fillId="22" borderId="7" xfId="125" applyFont="1" applyFill="1" applyBorder="1" applyAlignment="1" applyProtection="1">
      <alignment horizontal="center" vertical="center"/>
      <protection hidden="1"/>
    </xf>
    <xf numFmtId="0" fontId="25" fillId="22" borderId="0" xfId="125" applyFont="1" applyFill="1" applyAlignment="1" applyProtection="1">
      <alignment vertical="center"/>
      <protection hidden="1"/>
    </xf>
    <xf numFmtId="0" fontId="26" fillId="22" borderId="0" xfId="125" applyFont="1" applyFill="1" applyAlignment="1" applyProtection="1">
      <alignment vertical="center"/>
      <protection hidden="1"/>
    </xf>
    <xf numFmtId="0" fontId="26" fillId="22" borderId="8" xfId="125" applyFont="1" applyFill="1" applyBorder="1" applyAlignment="1" applyProtection="1">
      <alignment vertical="center"/>
      <protection hidden="1"/>
    </xf>
    <xf numFmtId="0" fontId="3" fillId="0" borderId="22" xfId="125" applyFont="1" applyBorder="1" applyAlignment="1" applyProtection="1">
      <alignment vertical="top" wrapText="1"/>
      <protection hidden="1"/>
    </xf>
    <xf numFmtId="0" fontId="3" fillId="0" borderId="0" xfId="125" applyFont="1" applyAlignment="1" applyProtection="1">
      <alignment vertical="top" wrapText="1"/>
      <protection hidden="1"/>
    </xf>
    <xf numFmtId="0" fontId="3" fillId="0" borderId="8" xfId="125" applyFont="1" applyBorder="1" applyAlignment="1" applyProtection="1">
      <alignment vertical="top" wrapText="1"/>
      <protection hidden="1"/>
    </xf>
    <xf numFmtId="0" fontId="27" fillId="22" borderId="7" xfId="125" applyFont="1" applyFill="1" applyBorder="1" applyAlignment="1" applyProtection="1">
      <alignment horizontal="center" vertical="center"/>
      <protection hidden="1"/>
    </xf>
    <xf numFmtId="0" fontId="23" fillId="6" borderId="13" xfId="125" applyFont="1" applyFill="1" applyBorder="1" applyAlignment="1" applyProtection="1">
      <alignment horizontal="left" vertical="top"/>
      <protection hidden="1"/>
    </xf>
    <xf numFmtId="0" fontId="23" fillId="6" borderId="23" xfId="125" applyFont="1" applyFill="1" applyBorder="1" applyAlignment="1" applyProtection="1">
      <alignment horizontal="left" vertical="top"/>
      <protection hidden="1"/>
    </xf>
    <xf numFmtId="0" fontId="23" fillId="6" borderId="12" xfId="125" applyFont="1" applyFill="1" applyBorder="1" applyAlignment="1" applyProtection="1">
      <alignment horizontal="left" vertical="top"/>
      <protection hidden="1"/>
    </xf>
    <xf numFmtId="0" fontId="17" fillId="22" borderId="24" xfId="125" applyFont="1" applyFill="1" applyBorder="1" applyAlignment="1" applyProtection="1">
      <alignment vertical="center"/>
      <protection hidden="1"/>
    </xf>
    <xf numFmtId="0" fontId="25" fillId="22" borderId="25" xfId="125" applyFont="1" applyFill="1" applyBorder="1" applyAlignment="1" applyProtection="1">
      <alignment vertical="center"/>
      <protection hidden="1"/>
    </xf>
    <xf numFmtId="0" fontId="26" fillId="22" borderId="25" xfId="125" applyFont="1" applyFill="1" applyBorder="1" applyAlignment="1" applyProtection="1">
      <alignment vertical="center"/>
      <protection hidden="1"/>
    </xf>
    <xf numFmtId="0" fontId="26" fillId="22" borderId="17" xfId="125" applyFont="1" applyFill="1" applyBorder="1" applyAlignment="1" applyProtection="1">
      <alignment vertical="center"/>
      <protection hidden="1"/>
    </xf>
    <xf numFmtId="0" fontId="25" fillId="21" borderId="7" xfId="125" applyFont="1" applyFill="1" applyBorder="1" applyAlignment="1" applyProtection="1">
      <alignment vertical="center"/>
      <protection hidden="1"/>
    </xf>
    <xf numFmtId="0" fontId="25" fillId="21" borderId="0" xfId="125" applyFont="1" applyFill="1" applyAlignment="1" applyProtection="1">
      <alignment vertical="center"/>
      <protection hidden="1"/>
    </xf>
    <xf numFmtId="0" fontId="26" fillId="21" borderId="0" xfId="125" applyFont="1" applyFill="1" applyAlignment="1" applyProtection="1">
      <alignment vertical="center"/>
      <protection hidden="1"/>
    </xf>
    <xf numFmtId="0" fontId="26" fillId="21" borderId="8" xfId="125" applyFont="1" applyFill="1" applyBorder="1" applyAlignment="1" applyProtection="1">
      <alignment vertical="center"/>
      <protection hidden="1"/>
    </xf>
    <xf numFmtId="0" fontId="2" fillId="6" borderId="7" xfId="125" applyFill="1" applyBorder="1" applyAlignment="1" applyProtection="1">
      <alignment vertical="top"/>
      <protection hidden="1"/>
    </xf>
    <xf numFmtId="0" fontId="39" fillId="23" borderId="9" xfId="125" applyFont="1" applyFill="1" applyBorder="1" applyAlignment="1" applyProtection="1">
      <alignment horizontal="centerContinuous" vertical="top"/>
      <protection hidden="1"/>
    </xf>
    <xf numFmtId="0" fontId="40" fillId="23" borderId="10" xfId="125" applyFont="1" applyFill="1" applyBorder="1" applyAlignment="1" applyProtection="1">
      <alignment horizontal="centerContinuous" vertical="top"/>
      <protection hidden="1"/>
    </xf>
    <xf numFmtId="0" fontId="40" fillId="23" borderId="11" xfId="125" applyFont="1" applyFill="1" applyBorder="1" applyAlignment="1" applyProtection="1">
      <alignment horizontal="centerContinuous" vertical="top"/>
      <protection hidden="1"/>
    </xf>
    <xf numFmtId="0" fontId="2" fillId="0" borderId="0" xfId="0" applyFont="1" applyAlignment="1">
      <alignment horizontal="center" wrapText="1"/>
    </xf>
    <xf numFmtId="0" fontId="0" fillId="0" borderId="0" xfId="0" applyAlignment="1">
      <alignment horizontal="center" wrapText="1"/>
    </xf>
    <xf numFmtId="14" fontId="2" fillId="0" borderId="0" xfId="0" applyNumberFormat="1" applyFont="1" applyProtection="1">
      <protection hidden="1"/>
    </xf>
    <xf numFmtId="0" fontId="62" fillId="0" borderId="0" xfId="72" applyFont="1" applyAlignment="1">
      <alignment horizontal="center"/>
    </xf>
    <xf numFmtId="177" fontId="4" fillId="0" borderId="0" xfId="72" applyNumberFormat="1" applyAlignment="1">
      <alignment horizontal="center"/>
    </xf>
    <xf numFmtId="0" fontId="63" fillId="0" borderId="0" xfId="72" applyFont="1" applyAlignment="1">
      <alignment horizontal="center"/>
    </xf>
    <xf numFmtId="177" fontId="2" fillId="0" borderId="0" xfId="72" applyNumberFormat="1" applyFont="1" applyAlignment="1">
      <alignment horizontal="center"/>
    </xf>
    <xf numFmtId="10" fontId="4" fillId="0" borderId="2" xfId="72" applyNumberFormat="1" applyBorder="1" applyAlignment="1">
      <alignment horizontal="center"/>
    </xf>
    <xf numFmtId="0" fontId="51" fillId="0" borderId="0" xfId="34" applyNumberFormat="1" applyFont="1" applyFill="1" applyBorder="1" applyAlignment="1" applyProtection="1">
      <alignment vertical="center"/>
    </xf>
    <xf numFmtId="177" fontId="4" fillId="0" borderId="2" xfId="72" applyNumberFormat="1" applyBorder="1" applyAlignment="1">
      <alignment horizontal="center"/>
    </xf>
    <xf numFmtId="0" fontId="23" fillId="0" borderId="0" xfId="0" applyFont="1"/>
    <xf numFmtId="0" fontId="61" fillId="0" borderId="0" xfId="0" quotePrefix="1" applyFont="1" applyAlignment="1" applyProtection="1">
      <alignment horizontal="left" indent="2"/>
      <protection hidden="1"/>
    </xf>
    <xf numFmtId="0" fontId="52" fillId="24" borderId="39" xfId="124" applyFont="1" applyFill="1" applyBorder="1" applyAlignment="1" applyProtection="1">
      <alignment horizontal="center" vertical="center"/>
      <protection hidden="1"/>
    </xf>
    <xf numFmtId="0" fontId="52" fillId="24" borderId="40" xfId="124" applyFont="1" applyFill="1" applyBorder="1" applyAlignment="1" applyProtection="1">
      <alignment horizontal="center" vertical="center"/>
      <protection hidden="1"/>
    </xf>
    <xf numFmtId="10" fontId="52" fillId="24" borderId="40" xfId="126" applyNumberFormat="1" applyFont="1" applyFill="1" applyBorder="1" applyAlignment="1" applyProtection="1">
      <alignment horizontal="center" vertical="center"/>
      <protection hidden="1"/>
    </xf>
    <xf numFmtId="176" fontId="52" fillId="24" borderId="40" xfId="124" applyNumberFormat="1" applyFont="1" applyFill="1" applyBorder="1" applyAlignment="1" applyProtection="1">
      <alignment horizontal="center" vertical="center"/>
      <protection hidden="1"/>
    </xf>
    <xf numFmtId="176" fontId="52" fillId="24" borderId="41" xfId="124" applyNumberFormat="1" applyFont="1" applyFill="1" applyBorder="1" applyAlignment="1" applyProtection="1">
      <alignment horizontal="center" vertical="center"/>
      <protection hidden="1"/>
    </xf>
    <xf numFmtId="164" fontId="3" fillId="0" borderId="0" xfId="124" applyNumberFormat="1" applyFont="1" applyAlignment="1" applyProtection="1">
      <alignment horizontal="center" vertical="top"/>
      <protection hidden="1"/>
    </xf>
    <xf numFmtId="0" fontId="54" fillId="0" borderId="0" xfId="0" applyFont="1" applyAlignment="1" applyProtection="1">
      <alignment horizontal="left"/>
      <protection hidden="1"/>
    </xf>
    <xf numFmtId="176" fontId="14" fillId="0" borderId="0" xfId="34" applyNumberFormat="1" applyFont="1" applyFill="1" applyBorder="1" applyAlignment="1" applyProtection="1">
      <alignment horizontal="left" vertical="center"/>
    </xf>
    <xf numFmtId="0" fontId="58" fillId="0" borderId="42" xfId="124" applyFont="1" applyBorder="1" applyAlignment="1" applyProtection="1">
      <alignment horizontal="center" vertical="center" wrapText="1"/>
      <protection hidden="1"/>
    </xf>
    <xf numFmtId="0" fontId="58" fillId="0" borderId="43" xfId="124" applyFont="1" applyBorder="1" applyAlignment="1" applyProtection="1">
      <alignment horizontal="center" vertical="center" wrapText="1"/>
      <protection hidden="1"/>
    </xf>
    <xf numFmtId="0" fontId="58" fillId="0" borderId="44" xfId="124" applyFont="1" applyBorder="1" applyAlignment="1" applyProtection="1">
      <alignment horizontal="center" vertical="center" wrapText="1"/>
      <protection hidden="1"/>
    </xf>
    <xf numFmtId="0" fontId="45" fillId="0" borderId="0" xfId="124" applyFont="1" applyAlignment="1" applyProtection="1">
      <alignment horizontal="center" vertical="center"/>
      <protection hidden="1"/>
    </xf>
    <xf numFmtId="0" fontId="45" fillId="0" borderId="0" xfId="124" applyFont="1" applyAlignment="1" applyProtection="1">
      <alignment horizontal="center" vertical="center" wrapText="1"/>
      <protection hidden="1"/>
    </xf>
    <xf numFmtId="10" fontId="52" fillId="24" borderId="40" xfId="99" applyNumberFormat="1" applyFont="1" applyFill="1" applyBorder="1" applyAlignment="1" applyProtection="1">
      <alignment horizontal="center" vertical="center"/>
      <protection hidden="1"/>
    </xf>
    <xf numFmtId="0" fontId="52" fillId="0" borderId="39" xfId="124" applyFont="1" applyBorder="1" applyAlignment="1" applyProtection="1">
      <alignment horizontal="center" vertical="center"/>
      <protection hidden="1"/>
    </xf>
    <xf numFmtId="0" fontId="52" fillId="0" borderId="40" xfId="124" applyFont="1" applyBorder="1" applyAlignment="1" applyProtection="1">
      <alignment horizontal="center" vertical="center"/>
      <protection hidden="1"/>
    </xf>
    <xf numFmtId="10" fontId="52" fillId="0" borderId="40" xfId="99" applyNumberFormat="1" applyFont="1" applyFill="1" applyBorder="1" applyAlignment="1" applyProtection="1">
      <alignment horizontal="center" vertical="center"/>
      <protection hidden="1"/>
    </xf>
    <xf numFmtId="176" fontId="52" fillId="0" borderId="40" xfId="124" applyNumberFormat="1" applyFont="1" applyBorder="1" applyAlignment="1" applyProtection="1">
      <alignment horizontal="center" vertical="center"/>
      <protection hidden="1"/>
    </xf>
    <xf numFmtId="176" fontId="52" fillId="0" borderId="41" xfId="124" applyNumberFormat="1" applyFont="1" applyBorder="1" applyAlignment="1" applyProtection="1">
      <alignment horizontal="center" vertical="center"/>
      <protection hidden="1"/>
    </xf>
    <xf numFmtId="0" fontId="52" fillId="21" borderId="39" xfId="124" applyFont="1" applyFill="1" applyBorder="1" applyAlignment="1" applyProtection="1">
      <alignment horizontal="center" vertical="center"/>
      <protection hidden="1"/>
    </xf>
    <xf numFmtId="0" fontId="52" fillId="21" borderId="40" xfId="124" applyFont="1" applyFill="1" applyBorder="1" applyAlignment="1" applyProtection="1">
      <alignment horizontal="center" vertical="center"/>
      <protection hidden="1"/>
    </xf>
    <xf numFmtId="10" fontId="52" fillId="21" borderId="40" xfId="99" applyNumberFormat="1" applyFont="1" applyFill="1" applyBorder="1" applyAlignment="1" applyProtection="1">
      <alignment horizontal="center" vertical="center"/>
      <protection hidden="1"/>
    </xf>
    <xf numFmtId="176" fontId="52" fillId="21" borderId="40" xfId="124" applyNumberFormat="1" applyFont="1" applyFill="1" applyBorder="1" applyAlignment="1" applyProtection="1">
      <alignment horizontal="center" vertical="center"/>
      <protection hidden="1"/>
    </xf>
    <xf numFmtId="176" fontId="52" fillId="21" borderId="41" xfId="124" applyNumberFormat="1" applyFont="1" applyFill="1" applyBorder="1" applyAlignment="1" applyProtection="1">
      <alignment horizontal="center" vertical="center"/>
      <protection hidden="1"/>
    </xf>
    <xf numFmtId="0" fontId="27" fillId="0" borderId="0" xfId="0" applyFont="1" applyAlignment="1">
      <alignment horizontal="center" vertical="center" wrapText="1"/>
    </xf>
    <xf numFmtId="14" fontId="2" fillId="0" borderId="52" xfId="95" applyNumberFormat="1" applyFont="1" applyBorder="1" applyAlignment="1" applyProtection="1">
      <alignment horizontal="left" vertical="top"/>
      <protection locked="0"/>
    </xf>
    <xf numFmtId="14" fontId="2" fillId="0" borderId="2" xfId="95" applyNumberFormat="1" applyFont="1" applyBorder="1" applyAlignment="1" applyProtection="1">
      <alignment horizontal="left" vertical="top"/>
      <protection locked="0"/>
    </xf>
    <xf numFmtId="0" fontId="2" fillId="0" borderId="14" xfId="95" applyFont="1" applyBorder="1" applyAlignment="1" applyProtection="1">
      <alignment horizontal="left" vertical="top"/>
      <protection locked="0"/>
    </xf>
    <xf numFmtId="0" fontId="2" fillId="0" borderId="14" xfId="125" applyBorder="1" applyAlignment="1" applyProtection="1">
      <alignment horizontal="left" vertical="top"/>
      <protection locked="0"/>
    </xf>
    <xf numFmtId="0" fontId="2" fillId="0" borderId="15" xfId="125" applyBorder="1" applyAlignment="1" applyProtection="1">
      <alignment horizontal="left" vertical="top"/>
      <protection locked="0"/>
    </xf>
    <xf numFmtId="0" fontId="3" fillId="0" borderId="20" xfId="125" applyFont="1" applyBorder="1" applyAlignment="1" applyProtection="1">
      <alignment horizontal="left" vertical="center" wrapText="1"/>
      <protection hidden="1"/>
    </xf>
    <xf numFmtId="0" fontId="3" fillId="0" borderId="19" xfId="125" applyFont="1" applyBorder="1" applyAlignment="1" applyProtection="1">
      <alignment horizontal="left" vertical="center" wrapText="1"/>
      <protection hidden="1"/>
    </xf>
    <xf numFmtId="0" fontId="3" fillId="0" borderId="28" xfId="125" applyFont="1" applyBorder="1" applyAlignment="1" applyProtection="1">
      <alignment horizontal="left" vertical="center" wrapText="1"/>
      <protection hidden="1"/>
    </xf>
    <xf numFmtId="0" fontId="3" fillId="0" borderId="22" xfId="125" applyFont="1" applyBorder="1" applyAlignment="1" applyProtection="1">
      <alignment horizontal="left" vertical="center" wrapText="1"/>
      <protection hidden="1"/>
    </xf>
    <xf numFmtId="0" fontId="3" fillId="0" borderId="0" xfId="125" applyFont="1" applyAlignment="1" applyProtection="1">
      <alignment horizontal="left" vertical="center" wrapText="1"/>
      <protection hidden="1"/>
    </xf>
    <xf numFmtId="0" fontId="3" fillId="0" borderId="8" xfId="125" applyFont="1" applyBorder="1" applyAlignment="1" applyProtection="1">
      <alignment horizontal="left" vertical="center" wrapText="1"/>
      <protection hidden="1"/>
    </xf>
    <xf numFmtId="0" fontId="23" fillId="6" borderId="22" xfId="125" applyFont="1" applyFill="1" applyBorder="1" applyAlignment="1" applyProtection="1">
      <alignment horizontal="left" vertical="center"/>
      <protection locked="0"/>
    </xf>
    <xf numFmtId="0" fontId="23" fillId="6" borderId="0" xfId="125" applyFont="1" applyFill="1" applyAlignment="1" applyProtection="1">
      <alignment horizontal="left" vertical="center"/>
      <protection locked="0"/>
    </xf>
    <xf numFmtId="0" fontId="23" fillId="6" borderId="8" xfId="125" applyFont="1" applyFill="1" applyBorder="1" applyAlignment="1" applyProtection="1">
      <alignment horizontal="left" vertical="center"/>
      <protection locked="0"/>
    </xf>
    <xf numFmtId="0" fontId="20" fillId="0" borderId="10" xfId="95" applyFont="1" applyBorder="1" applyAlignment="1" applyProtection="1">
      <alignment horizontal="left" vertical="center"/>
      <protection locked="0" hidden="1"/>
    </xf>
    <xf numFmtId="0" fontId="20" fillId="0" borderId="10" xfId="95" applyFont="1" applyBorder="1" applyAlignment="1" applyProtection="1">
      <alignment horizontal="center" vertical="center"/>
      <protection hidden="1"/>
    </xf>
    <xf numFmtId="165" fontId="20" fillId="0" borderId="10" xfId="95" applyNumberFormat="1" applyFont="1" applyBorder="1" applyAlignment="1" applyProtection="1">
      <alignment horizontal="center" vertical="center"/>
      <protection locked="0" hidden="1"/>
    </xf>
    <xf numFmtId="0" fontId="20" fillId="0" borderId="50" xfId="95" applyFont="1" applyBorder="1" applyAlignment="1" applyProtection="1">
      <alignment horizontal="left" vertical="center"/>
      <protection hidden="1"/>
    </xf>
    <xf numFmtId="0" fontId="20" fillId="0" borderId="37" xfId="95" applyFont="1" applyBorder="1" applyAlignment="1" applyProtection="1">
      <alignment horizontal="left" vertical="center"/>
      <protection hidden="1"/>
    </xf>
    <xf numFmtId="0" fontId="2" fillId="0" borderId="32" xfId="125" applyBorder="1" applyAlignment="1" applyProtection="1">
      <alignment horizontal="center"/>
      <protection locked="0"/>
    </xf>
    <xf numFmtId="0" fontId="2" fillId="0" borderId="25" xfId="125" applyBorder="1" applyAlignment="1" applyProtection="1">
      <alignment horizontal="center"/>
      <protection locked="0"/>
    </xf>
    <xf numFmtId="0" fontId="2" fillId="0" borderId="31" xfId="125" applyBorder="1" applyAlignment="1" applyProtection="1">
      <alignment horizontal="center"/>
      <protection locked="0"/>
    </xf>
    <xf numFmtId="0" fontId="2" fillId="6" borderId="24" xfId="125" applyFill="1" applyBorder="1" applyAlignment="1" applyProtection="1">
      <alignment horizontal="left"/>
      <protection locked="0"/>
    </xf>
    <xf numFmtId="0" fontId="2" fillId="6" borderId="25" xfId="125" applyFill="1" applyBorder="1" applyAlignment="1" applyProtection="1">
      <alignment horizontal="left"/>
      <protection locked="0"/>
    </xf>
    <xf numFmtId="0" fontId="2" fillId="6" borderId="31" xfId="125" applyFill="1" applyBorder="1" applyAlignment="1" applyProtection="1">
      <alignment horizontal="left"/>
      <protection locked="0"/>
    </xf>
    <xf numFmtId="0" fontId="2" fillId="6" borderId="22" xfId="125" applyFill="1" applyBorder="1" applyAlignment="1" applyProtection="1">
      <alignment horizontal="left"/>
      <protection locked="0"/>
    </xf>
    <xf numFmtId="0" fontId="2" fillId="6" borderId="0" xfId="125" applyFill="1" applyAlignment="1" applyProtection="1">
      <alignment horizontal="left"/>
      <protection locked="0"/>
    </xf>
    <xf numFmtId="0" fontId="2" fillId="6" borderId="26" xfId="125" applyFill="1" applyBorder="1" applyAlignment="1" applyProtection="1">
      <alignment horizontal="left"/>
      <protection locked="0"/>
    </xf>
    <xf numFmtId="0" fontId="23" fillId="6" borderId="22" xfId="125" applyFont="1" applyFill="1" applyBorder="1" applyAlignment="1" applyProtection="1">
      <alignment horizontal="left"/>
      <protection locked="0"/>
    </xf>
    <xf numFmtId="0" fontId="23" fillId="6" borderId="26" xfId="125" applyFont="1" applyFill="1" applyBorder="1" applyAlignment="1" applyProtection="1">
      <alignment horizontal="left"/>
      <protection locked="0"/>
    </xf>
    <xf numFmtId="49" fontId="2" fillId="6" borderId="22" xfId="125" applyNumberFormat="1" applyFill="1" applyBorder="1" applyAlignment="1" applyProtection="1">
      <alignment horizontal="left"/>
      <protection locked="0"/>
    </xf>
    <xf numFmtId="49" fontId="2" fillId="6" borderId="26" xfId="125" applyNumberFormat="1" applyFill="1" applyBorder="1" applyAlignment="1" applyProtection="1">
      <alignment horizontal="left"/>
      <protection locked="0"/>
    </xf>
    <xf numFmtId="175" fontId="2" fillId="6" borderId="22" xfId="125" applyNumberFormat="1" applyFill="1" applyBorder="1" applyAlignment="1" applyProtection="1">
      <alignment horizontal="left"/>
      <protection locked="0"/>
    </xf>
    <xf numFmtId="175" fontId="2" fillId="6" borderId="8" xfId="125" applyNumberFormat="1" applyFill="1" applyBorder="1" applyAlignment="1" applyProtection="1">
      <alignment horizontal="left"/>
      <protection locked="0"/>
    </xf>
    <xf numFmtId="0" fontId="2" fillId="6" borderId="30" xfId="125" applyFill="1" applyBorder="1" applyAlignment="1" applyProtection="1">
      <alignment horizontal="left"/>
      <protection locked="0"/>
    </xf>
    <xf numFmtId="0" fontId="2" fillId="6" borderId="23" xfId="125" applyFill="1" applyBorder="1" applyAlignment="1" applyProtection="1">
      <alignment horizontal="left"/>
      <protection locked="0"/>
    </xf>
    <xf numFmtId="0" fontId="2" fillId="6" borderId="29" xfId="125" applyFill="1" applyBorder="1" applyAlignment="1" applyProtection="1">
      <alignment horizontal="left"/>
      <protection locked="0"/>
    </xf>
    <xf numFmtId="0" fontId="2" fillId="6" borderId="13" xfId="125" applyFill="1" applyBorder="1" applyAlignment="1" applyProtection="1">
      <alignment horizontal="left"/>
      <protection locked="0"/>
    </xf>
    <xf numFmtId="49" fontId="2" fillId="6" borderId="13" xfId="125" applyNumberFormat="1" applyFill="1" applyBorder="1" applyAlignment="1" applyProtection="1">
      <alignment horizontal="left"/>
      <protection locked="0"/>
    </xf>
    <xf numFmtId="49" fontId="2" fillId="6" borderId="29" xfId="125" applyNumberFormat="1" applyFill="1" applyBorder="1" applyAlignment="1" applyProtection="1">
      <alignment horizontal="left"/>
      <protection locked="0"/>
    </xf>
    <xf numFmtId="175" fontId="2" fillId="6" borderId="13" xfId="125" applyNumberFormat="1" applyFill="1" applyBorder="1" applyAlignment="1" applyProtection="1">
      <alignment horizontal="left"/>
      <protection locked="0"/>
    </xf>
    <xf numFmtId="175" fontId="2" fillId="6" borderId="12" xfId="125" applyNumberFormat="1" applyFill="1" applyBorder="1" applyAlignment="1" applyProtection="1">
      <alignment horizontal="left"/>
      <protection locked="0"/>
    </xf>
    <xf numFmtId="0" fontId="2" fillId="0" borderId="7" xfId="125" applyBorder="1" applyAlignment="1" applyProtection="1">
      <alignment horizontal="center" vertical="center"/>
      <protection locked="0"/>
    </xf>
    <xf numFmtId="0" fontId="2" fillId="0" borderId="26" xfId="125" applyBorder="1" applyAlignment="1" applyProtection="1">
      <alignment horizontal="center" vertical="center"/>
      <protection locked="0"/>
    </xf>
    <xf numFmtId="0" fontId="2" fillId="0" borderId="22" xfId="125" applyBorder="1" applyAlignment="1" applyProtection="1">
      <alignment horizontal="center" vertical="center"/>
      <protection locked="0"/>
    </xf>
    <xf numFmtId="0" fontId="2" fillId="0" borderId="22" xfId="125" applyBorder="1" applyAlignment="1" applyProtection="1">
      <alignment horizontal="center"/>
      <protection locked="0"/>
    </xf>
    <xf numFmtId="0" fontId="2" fillId="0" borderId="26" xfId="125" applyBorder="1" applyAlignment="1" applyProtection="1">
      <alignment horizontal="center"/>
      <protection locked="0"/>
    </xf>
    <xf numFmtId="0" fontId="2" fillId="0" borderId="22" xfId="125" applyBorder="1" applyAlignment="1" applyProtection="1">
      <alignment horizontal="left" vertical="center"/>
      <protection locked="0"/>
    </xf>
    <xf numFmtId="0" fontId="2" fillId="0" borderId="0" xfId="125" applyAlignment="1" applyProtection="1">
      <alignment horizontal="left" vertical="center"/>
      <protection locked="0"/>
    </xf>
    <xf numFmtId="0" fontId="2" fillId="0" borderId="8" xfId="125" applyBorder="1" applyAlignment="1" applyProtection="1">
      <alignment horizontal="left" vertical="center"/>
      <protection locked="0"/>
    </xf>
    <xf numFmtId="0" fontId="19" fillId="0" borderId="38" xfId="125" applyFont="1" applyBorder="1" applyAlignment="1" applyProtection="1">
      <alignment horizontal="center" vertical="top"/>
      <protection hidden="1"/>
    </xf>
    <xf numFmtId="0" fontId="19" fillId="0" borderId="46" xfId="125" applyFont="1" applyBorder="1" applyAlignment="1" applyProtection="1">
      <alignment horizontal="center" vertical="top"/>
      <protection hidden="1"/>
    </xf>
    <xf numFmtId="0" fontId="19" fillId="0" borderId="5" xfId="125" applyFont="1" applyBorder="1" applyAlignment="1" applyProtection="1">
      <alignment horizontal="center" vertical="top"/>
      <protection hidden="1"/>
    </xf>
    <xf numFmtId="14" fontId="2" fillId="0" borderId="24" xfId="125" applyNumberFormat="1" applyBorder="1" applyAlignment="1" applyProtection="1">
      <alignment horizontal="center"/>
      <protection locked="0"/>
    </xf>
    <xf numFmtId="14" fontId="2" fillId="0" borderId="25" xfId="125" applyNumberFormat="1" applyBorder="1" applyAlignment="1" applyProtection="1">
      <alignment horizontal="center"/>
      <protection locked="0"/>
    </xf>
    <xf numFmtId="14" fontId="2" fillId="0" borderId="31" xfId="125" applyNumberFormat="1" applyBorder="1" applyAlignment="1" applyProtection="1">
      <alignment horizontal="center"/>
      <protection locked="0"/>
    </xf>
    <xf numFmtId="0" fontId="19" fillId="0" borderId="18" xfId="125" applyFont="1" applyBorder="1" applyAlignment="1" applyProtection="1">
      <alignment horizontal="center" vertical="center"/>
      <protection hidden="1"/>
    </xf>
    <xf numFmtId="0" fontId="19" fillId="0" borderId="27" xfId="125" applyFont="1" applyBorder="1" applyAlignment="1" applyProtection="1">
      <alignment horizontal="center" vertical="center"/>
      <protection hidden="1"/>
    </xf>
    <xf numFmtId="0" fontId="19" fillId="0" borderId="20" xfId="125" applyFont="1" applyBorder="1" applyAlignment="1" applyProtection="1">
      <alignment horizontal="center" vertical="center"/>
      <protection hidden="1"/>
    </xf>
    <xf numFmtId="0" fontId="19" fillId="0" borderId="19" xfId="125" applyFont="1" applyBorder="1" applyAlignment="1" applyProtection="1">
      <alignment horizontal="center" vertical="center"/>
      <protection hidden="1"/>
    </xf>
    <xf numFmtId="0" fontId="19" fillId="0" borderId="0" xfId="125" applyFont="1" applyAlignment="1" applyProtection="1">
      <alignment horizontal="center" vertical="top"/>
      <protection hidden="1"/>
    </xf>
    <xf numFmtId="0" fontId="19" fillId="0" borderId="20" xfId="125" applyFont="1" applyBorder="1" applyAlignment="1" applyProtection="1">
      <alignment horizontal="left" vertical="top"/>
      <protection hidden="1"/>
    </xf>
    <xf numFmtId="0" fontId="19" fillId="0" borderId="19" xfId="125" applyFont="1" applyBorder="1" applyAlignment="1" applyProtection="1">
      <alignment horizontal="left" vertical="top"/>
      <protection hidden="1"/>
    </xf>
    <xf numFmtId="0" fontId="19" fillId="0" borderId="28" xfId="125" applyFont="1" applyBorder="1" applyAlignment="1" applyProtection="1">
      <alignment horizontal="left" vertical="top"/>
      <protection hidden="1"/>
    </xf>
    <xf numFmtId="14" fontId="2" fillId="0" borderId="30" xfId="125" applyNumberFormat="1" applyBorder="1" applyAlignment="1" applyProtection="1">
      <alignment horizontal="left"/>
      <protection locked="0"/>
    </xf>
    <xf numFmtId="0" fontId="2" fillId="0" borderId="23" xfId="125" applyBorder="1" applyAlignment="1" applyProtection="1">
      <alignment horizontal="left"/>
      <protection locked="0"/>
    </xf>
    <xf numFmtId="0" fontId="2" fillId="0" borderId="29" xfId="125" applyBorder="1" applyAlignment="1" applyProtection="1">
      <alignment horizontal="left"/>
      <protection locked="0"/>
    </xf>
    <xf numFmtId="14" fontId="2" fillId="0" borderId="13" xfId="125" quotePrefix="1" applyNumberFormat="1" applyBorder="1" applyAlignment="1" applyProtection="1">
      <alignment horizontal="left"/>
      <protection locked="0"/>
    </xf>
    <xf numFmtId="14" fontId="2" fillId="0" borderId="23" xfId="125" applyNumberFormat="1" applyBorder="1" applyAlignment="1" applyProtection="1">
      <alignment horizontal="left"/>
      <protection locked="0"/>
    </xf>
    <xf numFmtId="14" fontId="2" fillId="0" borderId="12" xfId="125" applyNumberFormat="1" applyBorder="1" applyAlignment="1" applyProtection="1">
      <alignment horizontal="left"/>
      <protection locked="0"/>
    </xf>
    <xf numFmtId="14" fontId="2" fillId="0" borderId="13" xfId="125" applyNumberFormat="1" applyBorder="1" applyAlignment="1" applyProtection="1">
      <alignment horizontal="left"/>
      <protection locked="0"/>
    </xf>
    <xf numFmtId="0" fontId="2" fillId="0" borderId="12" xfId="125" applyBorder="1" applyAlignment="1" applyProtection="1">
      <alignment horizontal="left"/>
      <protection locked="0"/>
    </xf>
    <xf numFmtId="0" fontId="2" fillId="0" borderId="30" xfId="125" applyBorder="1" applyAlignment="1" applyProtection="1">
      <alignment horizontal="left"/>
      <protection locked="0"/>
    </xf>
    <xf numFmtId="0" fontId="2" fillId="0" borderId="13" xfId="125" applyBorder="1" applyAlignment="1" applyProtection="1">
      <alignment horizontal="left"/>
      <protection locked="0"/>
    </xf>
    <xf numFmtId="0" fontId="23" fillId="0" borderId="7" xfId="125" applyFont="1" applyBorder="1" applyAlignment="1" applyProtection="1">
      <alignment horizontal="left"/>
      <protection locked="0"/>
    </xf>
    <xf numFmtId="0" fontId="23" fillId="0" borderId="0" xfId="125" applyFont="1" applyAlignment="1" applyProtection="1">
      <alignment horizontal="left"/>
      <protection locked="0"/>
    </xf>
    <xf numFmtId="0" fontId="23" fillId="0" borderId="8" xfId="125" applyFont="1" applyBorder="1" applyAlignment="1" applyProtection="1">
      <alignment horizontal="left"/>
      <protection locked="0"/>
    </xf>
    <xf numFmtId="0" fontId="33" fillId="23" borderId="9" xfId="125" applyFont="1" applyFill="1" applyBorder="1" applyAlignment="1" applyProtection="1">
      <alignment horizontal="left" vertical="center"/>
      <protection hidden="1"/>
    </xf>
    <xf numFmtId="0" fontId="33" fillId="23" borderId="10" xfId="125" applyFont="1" applyFill="1" applyBorder="1" applyAlignment="1" applyProtection="1">
      <alignment horizontal="left" vertical="center"/>
      <protection hidden="1"/>
    </xf>
    <xf numFmtId="0" fontId="33" fillId="23" borderId="11" xfId="125" applyFont="1" applyFill="1" applyBorder="1" applyAlignment="1" applyProtection="1">
      <alignment horizontal="left" vertical="center"/>
      <protection hidden="1"/>
    </xf>
    <xf numFmtId="0" fontId="2" fillId="0" borderId="30" xfId="95" applyFont="1" applyBorder="1" applyAlignment="1" applyProtection="1">
      <alignment horizontal="left"/>
      <protection locked="0"/>
    </xf>
    <xf numFmtId="0" fontId="2" fillId="0" borderId="23" xfId="95" applyFont="1" applyBorder="1" applyAlignment="1" applyProtection="1">
      <alignment horizontal="left"/>
      <protection locked="0"/>
    </xf>
    <xf numFmtId="0" fontId="2" fillId="0" borderId="29" xfId="95" applyFont="1" applyBorder="1" applyAlignment="1" applyProtection="1">
      <alignment horizontal="left"/>
      <protection locked="0"/>
    </xf>
    <xf numFmtId="0" fontId="2" fillId="0" borderId="13" xfId="95" applyFont="1" applyBorder="1" applyAlignment="1" applyProtection="1">
      <alignment horizontal="center" vertical="top"/>
      <protection locked="0"/>
    </xf>
    <xf numFmtId="0" fontId="2" fillId="0" borderId="23" xfId="95" applyFont="1" applyBorder="1" applyAlignment="1" applyProtection="1">
      <alignment horizontal="center" vertical="top"/>
      <protection locked="0"/>
    </xf>
    <xf numFmtId="0" fontId="2" fillId="0" borderId="29" xfId="95" applyFont="1" applyBorder="1" applyAlignment="1" applyProtection="1">
      <alignment horizontal="center" vertical="top"/>
      <protection locked="0"/>
    </xf>
    <xf numFmtId="0" fontId="2" fillId="0" borderId="13" xfId="95" applyFont="1" applyBorder="1" applyAlignment="1" applyProtection="1">
      <alignment horizontal="left" vertical="top"/>
      <protection locked="0"/>
    </xf>
    <xf numFmtId="0" fontId="2" fillId="0" borderId="23" xfId="95" applyFont="1" applyBorder="1" applyAlignment="1" applyProtection="1">
      <alignment horizontal="left" vertical="top"/>
      <protection locked="0"/>
    </xf>
    <xf numFmtId="0" fontId="2" fillId="0" borderId="12" xfId="95" applyFont="1" applyBorder="1" applyAlignment="1" applyProtection="1">
      <alignment horizontal="left" vertical="top"/>
      <protection locked="0"/>
    </xf>
    <xf numFmtId="0" fontId="2" fillId="0" borderId="29" xfId="95" applyFont="1" applyBorder="1" applyAlignment="1" applyProtection="1">
      <alignment horizontal="left" vertical="top"/>
      <protection locked="0"/>
    </xf>
    <xf numFmtId="0" fontId="2" fillId="0" borderId="0" xfId="0" applyFont="1" applyAlignment="1">
      <alignment horizontal="center"/>
    </xf>
    <xf numFmtId="14" fontId="2" fillId="0" borderId="30" xfId="125" applyNumberFormat="1" applyBorder="1" applyAlignment="1" applyProtection="1">
      <protection locked="0"/>
    </xf>
    <xf numFmtId="0" fontId="2" fillId="0" borderId="23" xfId="125" applyBorder="1" applyAlignment="1" applyProtection="1">
      <protection locked="0"/>
    </xf>
    <xf numFmtId="0" fontId="2" fillId="0" borderId="12" xfId="125" applyBorder="1" applyAlignment="1" applyProtection="1">
      <protection locked="0"/>
    </xf>
  </cellXfs>
  <cellStyles count="127">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Actual Date" xfId="13" xr:uid="{00000000-0005-0000-0000-00000C000000}"/>
    <cellStyle name="Border Wht" xfId="14" xr:uid="{00000000-0005-0000-0000-00000D000000}"/>
    <cellStyle name="Comma [0] 2" xfId="15" xr:uid="{00000000-0005-0000-0000-00000E000000}"/>
    <cellStyle name="Comma 10" xfId="16" xr:uid="{00000000-0005-0000-0000-00000F000000}"/>
    <cellStyle name="Comma 11" xfId="17" xr:uid="{00000000-0005-0000-0000-000010000000}"/>
    <cellStyle name="Comma 12" xfId="18" xr:uid="{00000000-0005-0000-0000-000011000000}"/>
    <cellStyle name="Comma 13" xfId="19" xr:uid="{00000000-0005-0000-0000-000012000000}"/>
    <cellStyle name="Comma 14" xfId="20" xr:uid="{00000000-0005-0000-0000-000013000000}"/>
    <cellStyle name="Comma 15" xfId="21" xr:uid="{00000000-0005-0000-0000-000014000000}"/>
    <cellStyle name="Comma 16" xfId="22" xr:uid="{00000000-0005-0000-0000-000015000000}"/>
    <cellStyle name="Comma 17" xfId="23" xr:uid="{00000000-0005-0000-0000-000016000000}"/>
    <cellStyle name="Comma 2" xfId="24" xr:uid="{00000000-0005-0000-0000-000017000000}"/>
    <cellStyle name="Comma 2 2" xfId="25" xr:uid="{00000000-0005-0000-0000-000018000000}"/>
    <cellStyle name="Comma 3" xfId="26" xr:uid="{00000000-0005-0000-0000-000019000000}"/>
    <cellStyle name="Comma 3 2" xfId="27" xr:uid="{00000000-0005-0000-0000-00001A000000}"/>
    <cellStyle name="Comma 4" xfId="28" xr:uid="{00000000-0005-0000-0000-00001B000000}"/>
    <cellStyle name="Comma 5" xfId="29" xr:uid="{00000000-0005-0000-0000-00001C000000}"/>
    <cellStyle name="Comma 6" xfId="30" xr:uid="{00000000-0005-0000-0000-00001D000000}"/>
    <cellStyle name="Comma 7" xfId="31" xr:uid="{00000000-0005-0000-0000-00001E000000}"/>
    <cellStyle name="Comma 8" xfId="32" xr:uid="{00000000-0005-0000-0000-00001F000000}"/>
    <cellStyle name="Comma 9" xfId="33" xr:uid="{00000000-0005-0000-0000-000020000000}"/>
    <cellStyle name="Currency" xfId="34" builtinId="4"/>
    <cellStyle name="Currency [0] 2" xfId="35" xr:uid="{00000000-0005-0000-0000-000022000000}"/>
    <cellStyle name="Currency 10" xfId="36" xr:uid="{00000000-0005-0000-0000-000023000000}"/>
    <cellStyle name="Currency 11" xfId="37" xr:uid="{00000000-0005-0000-0000-000024000000}"/>
    <cellStyle name="Currency 2" xfId="38" xr:uid="{00000000-0005-0000-0000-000025000000}"/>
    <cellStyle name="Currency 2 2" xfId="39" xr:uid="{00000000-0005-0000-0000-000026000000}"/>
    <cellStyle name="Currency 3" xfId="40" xr:uid="{00000000-0005-0000-0000-000027000000}"/>
    <cellStyle name="Currency 4" xfId="41" xr:uid="{00000000-0005-0000-0000-000028000000}"/>
    <cellStyle name="Currency 5" xfId="42" xr:uid="{00000000-0005-0000-0000-000029000000}"/>
    <cellStyle name="Currency 6" xfId="43" xr:uid="{00000000-0005-0000-0000-00002A000000}"/>
    <cellStyle name="Currency 7" xfId="44" xr:uid="{00000000-0005-0000-0000-00002B000000}"/>
    <cellStyle name="Currency 8" xfId="45" xr:uid="{00000000-0005-0000-0000-00002C000000}"/>
    <cellStyle name="Currency 9" xfId="46" xr:uid="{00000000-0005-0000-0000-00002D000000}"/>
    <cellStyle name="Date" xfId="47" xr:uid="{00000000-0005-0000-0000-00002E000000}"/>
    <cellStyle name="Fixed" xfId="48" xr:uid="{00000000-0005-0000-0000-00002F000000}"/>
    <cellStyle name="Grey" xfId="49" xr:uid="{00000000-0005-0000-0000-000030000000}"/>
    <cellStyle name="HEADER" xfId="50" xr:uid="{00000000-0005-0000-0000-000031000000}"/>
    <cellStyle name="Heading1" xfId="51" xr:uid="{00000000-0005-0000-0000-000032000000}"/>
    <cellStyle name="Heading2" xfId="52" xr:uid="{00000000-0005-0000-0000-000033000000}"/>
    <cellStyle name="HIGHLIGHT" xfId="53" xr:uid="{00000000-0005-0000-0000-000034000000}"/>
    <cellStyle name="Hyperlink" xfId="123" builtinId="8"/>
    <cellStyle name="Input [yellow]" xfId="54" xr:uid="{00000000-0005-0000-0000-000036000000}"/>
    <cellStyle name="Input 2" xfId="55" xr:uid="{00000000-0005-0000-0000-000037000000}"/>
    <cellStyle name="Milliers [0]_EDYAN" xfId="56" xr:uid="{00000000-0005-0000-0000-000038000000}"/>
    <cellStyle name="Milliers_EDYAN" xfId="57" xr:uid="{00000000-0005-0000-0000-000039000000}"/>
    <cellStyle name="Monétaire [0]_EDYAN" xfId="58" xr:uid="{00000000-0005-0000-0000-00003A000000}"/>
    <cellStyle name="Monétaire_EDYAN" xfId="59" xr:uid="{00000000-0005-0000-0000-00003B000000}"/>
    <cellStyle name="no dec" xfId="60" xr:uid="{00000000-0005-0000-0000-00003C000000}"/>
    <cellStyle name="Normal" xfId="0" builtinId="0"/>
    <cellStyle name="Normal - Style1" xfId="61" xr:uid="{00000000-0005-0000-0000-00003E000000}"/>
    <cellStyle name="Normal 10" xfId="62" xr:uid="{00000000-0005-0000-0000-00003F000000}"/>
    <cellStyle name="Normal 11" xfId="63" xr:uid="{00000000-0005-0000-0000-000040000000}"/>
    <cellStyle name="Normal 11 2" xfId="125" xr:uid="{00000000-0005-0000-0000-000041000000}"/>
    <cellStyle name="Normal 12" xfId="64" xr:uid="{00000000-0005-0000-0000-000042000000}"/>
    <cellStyle name="Normal 13" xfId="65" xr:uid="{00000000-0005-0000-0000-000043000000}"/>
    <cellStyle name="Normal 14" xfId="66" xr:uid="{00000000-0005-0000-0000-000044000000}"/>
    <cellStyle name="Normal 15" xfId="67" xr:uid="{00000000-0005-0000-0000-000045000000}"/>
    <cellStyle name="Normal 16" xfId="68" xr:uid="{00000000-0005-0000-0000-000046000000}"/>
    <cellStyle name="Normal 17" xfId="69" xr:uid="{00000000-0005-0000-0000-000047000000}"/>
    <cellStyle name="Normal 18" xfId="70" xr:uid="{00000000-0005-0000-0000-000048000000}"/>
    <cellStyle name="Normal 19" xfId="71" xr:uid="{00000000-0005-0000-0000-000049000000}"/>
    <cellStyle name="Normal 2" xfId="72" xr:uid="{00000000-0005-0000-0000-00004A000000}"/>
    <cellStyle name="Normal 2 2" xfId="73" xr:uid="{00000000-0005-0000-0000-00004B000000}"/>
    <cellStyle name="Normal 2 2 2" xfId="74" xr:uid="{00000000-0005-0000-0000-00004C000000}"/>
    <cellStyle name="Normal 2 2 3" xfId="75" xr:uid="{00000000-0005-0000-0000-00004D000000}"/>
    <cellStyle name="Normal 2 2 4" xfId="76" xr:uid="{00000000-0005-0000-0000-00004E000000}"/>
    <cellStyle name="Normal 2 2 5" xfId="77" xr:uid="{00000000-0005-0000-0000-00004F000000}"/>
    <cellStyle name="Normal 2 2 6" xfId="78" xr:uid="{00000000-0005-0000-0000-000050000000}"/>
    <cellStyle name="Normal 2 3" xfId="79" xr:uid="{00000000-0005-0000-0000-000051000000}"/>
    <cellStyle name="Normal 2 4" xfId="124" xr:uid="{00000000-0005-0000-0000-000052000000}"/>
    <cellStyle name="Normal 20" xfId="80" xr:uid="{00000000-0005-0000-0000-000053000000}"/>
    <cellStyle name="Normal 3" xfId="81" xr:uid="{00000000-0005-0000-0000-000054000000}"/>
    <cellStyle name="Normal 3 2" xfId="82" xr:uid="{00000000-0005-0000-0000-000055000000}"/>
    <cellStyle name="Normal 3 3" xfId="83" xr:uid="{00000000-0005-0000-0000-000056000000}"/>
    <cellStyle name="Normal 4" xfId="84" xr:uid="{00000000-0005-0000-0000-000057000000}"/>
    <cellStyle name="Normal 4 2" xfId="85" xr:uid="{00000000-0005-0000-0000-000058000000}"/>
    <cellStyle name="Normal 5" xfId="86" xr:uid="{00000000-0005-0000-0000-000059000000}"/>
    <cellStyle name="Normal 5 2" xfId="87" xr:uid="{00000000-0005-0000-0000-00005A000000}"/>
    <cellStyle name="Normal 6" xfId="88" xr:uid="{00000000-0005-0000-0000-00005B000000}"/>
    <cellStyle name="Normal 6 2" xfId="89" xr:uid="{00000000-0005-0000-0000-00005C000000}"/>
    <cellStyle name="Normal 7" xfId="90" xr:uid="{00000000-0005-0000-0000-00005D000000}"/>
    <cellStyle name="Normal 7 2" xfId="91" xr:uid="{00000000-0005-0000-0000-00005E000000}"/>
    <cellStyle name="Normal 8" xfId="92" xr:uid="{00000000-0005-0000-0000-00005F000000}"/>
    <cellStyle name="Normal 8 2" xfId="93" xr:uid="{00000000-0005-0000-0000-000060000000}"/>
    <cellStyle name="Normal 9" xfId="94" xr:uid="{00000000-0005-0000-0000-000061000000}"/>
    <cellStyle name="Normal_TruServcredit app" xfId="95" xr:uid="{00000000-0005-0000-0000-000062000000}"/>
    <cellStyle name="Note 2" xfId="96" xr:uid="{00000000-0005-0000-0000-000063000000}"/>
    <cellStyle name="Note 3" xfId="97" xr:uid="{00000000-0005-0000-0000-000064000000}"/>
    <cellStyle name="Percent [2]" xfId="98" xr:uid="{00000000-0005-0000-0000-000065000000}"/>
    <cellStyle name="Percent 10" xfId="99" xr:uid="{00000000-0005-0000-0000-000066000000}"/>
    <cellStyle name="Percent 10 2" xfId="126" xr:uid="{00000000-0005-0000-0000-000067000000}"/>
    <cellStyle name="Percent 11" xfId="100" xr:uid="{00000000-0005-0000-0000-000068000000}"/>
    <cellStyle name="Percent 12" xfId="101" xr:uid="{00000000-0005-0000-0000-000069000000}"/>
    <cellStyle name="Percent 13" xfId="102" xr:uid="{00000000-0005-0000-0000-00006A000000}"/>
    <cellStyle name="Percent 14" xfId="103" xr:uid="{00000000-0005-0000-0000-00006B000000}"/>
    <cellStyle name="Percent 15" xfId="104" xr:uid="{00000000-0005-0000-0000-00006C000000}"/>
    <cellStyle name="Percent 2" xfId="105" xr:uid="{00000000-0005-0000-0000-00006D000000}"/>
    <cellStyle name="Percent 2 2" xfId="106" xr:uid="{00000000-0005-0000-0000-00006E000000}"/>
    <cellStyle name="Percent 2 2 2" xfId="107" xr:uid="{00000000-0005-0000-0000-00006F000000}"/>
    <cellStyle name="Percent 2 3" xfId="108" xr:uid="{00000000-0005-0000-0000-000070000000}"/>
    <cellStyle name="Percent 3" xfId="109" xr:uid="{00000000-0005-0000-0000-000071000000}"/>
    <cellStyle name="Percent 3 2" xfId="110" xr:uid="{00000000-0005-0000-0000-000072000000}"/>
    <cellStyle name="Percent 4" xfId="111" xr:uid="{00000000-0005-0000-0000-000073000000}"/>
    <cellStyle name="Percent 4 2" xfId="112" xr:uid="{00000000-0005-0000-0000-000074000000}"/>
    <cellStyle name="Percent 5" xfId="113" xr:uid="{00000000-0005-0000-0000-000075000000}"/>
    <cellStyle name="Percent 6" xfId="114" xr:uid="{00000000-0005-0000-0000-000076000000}"/>
    <cellStyle name="Percent 7" xfId="115" xr:uid="{00000000-0005-0000-0000-000077000000}"/>
    <cellStyle name="Percent 8" xfId="116" xr:uid="{00000000-0005-0000-0000-000078000000}"/>
    <cellStyle name="Percent 9" xfId="117" xr:uid="{00000000-0005-0000-0000-000079000000}"/>
    <cellStyle name="Style 1" xfId="118" xr:uid="{00000000-0005-0000-0000-00007A000000}"/>
    <cellStyle name="Total 2" xfId="119" xr:uid="{00000000-0005-0000-0000-00007B000000}"/>
    <cellStyle name="Unprot" xfId="120" xr:uid="{00000000-0005-0000-0000-00007C000000}"/>
    <cellStyle name="Unprot$" xfId="121" xr:uid="{00000000-0005-0000-0000-00007D000000}"/>
    <cellStyle name="Unprotect" xfId="122" xr:uid="{00000000-0005-0000-0000-00007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6D4E8"/>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3F3F3"/>
      <rgbColor rgb="00E4EAF4"/>
      <rgbColor rgb="00CCFFCC"/>
      <rgbColor rgb="00FFFF99"/>
      <rgbColor rgb="00D9D9D9"/>
      <rgbColor rgb="00FF99CC"/>
      <rgbColor rgb="00969696"/>
      <rgbColor rgb="00FFCC99"/>
      <rgbColor rgb="003366FF"/>
      <rgbColor rgb="0033CCCC"/>
      <rgbColor rgb="0099CC00"/>
      <rgbColor rgb="00FFCC00"/>
      <rgbColor rgb="00FF9900"/>
      <rgbColor rgb="00FF6600"/>
      <rgbColor rgb="003B5E91"/>
      <rgbColor rgb="00969696"/>
      <rgbColor rgb="00003366"/>
      <rgbColor rgb="00339966"/>
      <rgbColor rgb="00003300"/>
      <rgbColor rgb="00333300"/>
      <rgbColor rgb="00993300"/>
      <rgbColor rgb="00ECECEC"/>
      <rgbColor rgb="003B5E91"/>
      <rgbColor rgb="00333333"/>
    </indexedColors>
    <mruColors>
      <color rgb="FF084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1</xdr:row>
      <xdr:rowOff>28575</xdr:rowOff>
    </xdr:from>
    <xdr:to>
      <xdr:col>2</xdr:col>
      <xdr:colOff>2777490</xdr:colOff>
      <xdr:row>3</xdr:row>
      <xdr:rowOff>117429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09825" y="190500"/>
          <a:ext cx="2409825" cy="416514"/>
        </a:xfrm>
        <a:prstGeom prst="rect">
          <a:avLst/>
        </a:prstGeom>
      </xdr:spPr>
    </xdr:pic>
    <xdr:clientData/>
  </xdr:twoCellAnchor>
  <xdr:twoCellAnchor editAs="oneCell">
    <xdr:from>
      <xdr:col>2</xdr:col>
      <xdr:colOff>2507455</xdr:colOff>
      <xdr:row>28</xdr:row>
      <xdr:rowOff>56005</xdr:rowOff>
    </xdr:from>
    <xdr:to>
      <xdr:col>3</xdr:col>
      <xdr:colOff>569117</xdr:colOff>
      <xdr:row>31</xdr:row>
      <xdr:rowOff>81915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5330" y="4904230"/>
          <a:ext cx="2043112" cy="51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xdr:colOff>
      <xdr:row>26</xdr:row>
      <xdr:rowOff>38100</xdr:rowOff>
    </xdr:from>
    <xdr:to>
      <xdr:col>3</xdr:col>
      <xdr:colOff>590550</xdr:colOff>
      <xdr:row>27</xdr:row>
      <xdr:rowOff>133350</xdr:rowOff>
    </xdr:to>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647700" y="4562475"/>
          <a:ext cx="5972175" cy="257175"/>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xdr:from>
      <xdr:col>1</xdr:col>
      <xdr:colOff>0</xdr:colOff>
      <xdr:row>5</xdr:row>
      <xdr:rowOff>0</xdr:rowOff>
    </xdr:from>
    <xdr:to>
      <xdr:col>3</xdr:col>
      <xdr:colOff>552450</xdr:colOff>
      <xdr:row>6</xdr:row>
      <xdr:rowOff>95250</xdr:rowOff>
    </xdr:to>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609600" y="809625"/>
          <a:ext cx="5972175" cy="257175"/>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FINANCE</a:t>
          </a:r>
          <a:r>
            <a:rPr lang="en-US" sz="1100" b="1" baseline="0"/>
            <a:t> QUOTE INPUTS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154780</xdr:colOff>
      <xdr:row>35</xdr:row>
      <xdr:rowOff>36955</xdr:rowOff>
    </xdr:from>
    <xdr:to>
      <xdr:col>6</xdr:col>
      <xdr:colOff>1083467</xdr:colOff>
      <xdr:row>38</xdr:row>
      <xdr:rowOff>133350</xdr:rowOff>
    </xdr:to>
    <xdr:pic>
      <xdr:nvPicPr>
        <xdr:cNvPr id="2" name="Picture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2030" y="9571480"/>
          <a:ext cx="2043112" cy="51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34</xdr:row>
      <xdr:rowOff>47625</xdr:rowOff>
    </xdr:from>
    <xdr:to>
      <xdr:col>6</xdr:col>
      <xdr:colOff>1071562</xdr:colOff>
      <xdr:row>35</xdr:row>
      <xdr:rowOff>2380</xdr:rowOff>
    </xdr:to>
    <xdr:sp macro="" textlink="">
      <xdr:nvSpPr>
        <xdr:cNvPr id="3" name="Rounded Rectangle 2">
          <a:extLst>
            <a:ext uri="{FF2B5EF4-FFF2-40B4-BE49-F238E27FC236}">
              <a16:creationId xmlns:a16="http://schemas.microsoft.com/office/drawing/2014/main" id="{00000000-0008-0000-0100-000003000000}"/>
            </a:ext>
          </a:extLst>
        </xdr:cNvPr>
        <xdr:cNvSpPr/>
      </xdr:nvSpPr>
      <xdr:spPr>
        <a:xfrm>
          <a:off x="257175" y="9334500"/>
          <a:ext cx="6596062" cy="202405"/>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57151</xdr:rowOff>
    </xdr:from>
    <xdr:to>
      <xdr:col>6</xdr:col>
      <xdr:colOff>1062036</xdr:colOff>
      <xdr:row>2</xdr:row>
      <xdr:rowOff>111715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90526"/>
          <a:ext cx="2409825" cy="416514"/>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5" name="Rounded Rectangle 4">
          <a:extLst>
            <a:ext uri="{FF2B5EF4-FFF2-40B4-BE49-F238E27FC236}">
              <a16:creationId xmlns:a16="http://schemas.microsoft.com/office/drawing/2014/main" id="{00000000-0008-0000-0100-000005000000}"/>
            </a:ext>
          </a:extLst>
        </xdr:cNvPr>
        <xdr:cNvSpPr/>
      </xdr:nvSpPr>
      <xdr:spPr>
        <a:xfrm>
          <a:off x="247649" y="4905375"/>
          <a:ext cx="6629401" cy="419100"/>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173830</xdr:colOff>
      <xdr:row>36</xdr:row>
      <xdr:rowOff>8380</xdr:rowOff>
    </xdr:from>
    <xdr:to>
      <xdr:col>6</xdr:col>
      <xdr:colOff>1102517</xdr:colOff>
      <xdr:row>39</xdr:row>
      <xdr:rowOff>0</xdr:rowOff>
    </xdr:to>
    <xdr:pic>
      <xdr:nvPicPr>
        <xdr:cNvPr id="2" name="Picture 2">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1080" y="9600055"/>
          <a:ext cx="2043112" cy="51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34</xdr:row>
      <xdr:rowOff>47625</xdr:rowOff>
    </xdr:from>
    <xdr:to>
      <xdr:col>6</xdr:col>
      <xdr:colOff>1071562</xdr:colOff>
      <xdr:row>35</xdr:row>
      <xdr:rowOff>2380</xdr:rowOff>
    </xdr:to>
    <xdr:sp macro="" textlink="">
      <xdr:nvSpPr>
        <xdr:cNvPr id="3" name="Rounded Rectangle 2">
          <a:extLst>
            <a:ext uri="{FF2B5EF4-FFF2-40B4-BE49-F238E27FC236}">
              <a16:creationId xmlns:a16="http://schemas.microsoft.com/office/drawing/2014/main" id="{00000000-0008-0000-0200-000003000000}"/>
            </a:ext>
          </a:extLst>
        </xdr:cNvPr>
        <xdr:cNvSpPr/>
      </xdr:nvSpPr>
      <xdr:spPr>
        <a:xfrm>
          <a:off x="257175" y="9334500"/>
          <a:ext cx="6596062" cy="202405"/>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57151</xdr:rowOff>
    </xdr:from>
    <xdr:to>
      <xdr:col>6</xdr:col>
      <xdr:colOff>1062036</xdr:colOff>
      <xdr:row>2</xdr:row>
      <xdr:rowOff>111715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90526"/>
          <a:ext cx="2409825" cy="416514"/>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5" name="Rounded Rectangle 4">
          <a:extLst>
            <a:ext uri="{FF2B5EF4-FFF2-40B4-BE49-F238E27FC236}">
              <a16:creationId xmlns:a16="http://schemas.microsoft.com/office/drawing/2014/main" id="{00000000-0008-0000-0200-000005000000}"/>
            </a:ext>
          </a:extLst>
        </xdr:cNvPr>
        <xdr:cNvSpPr/>
      </xdr:nvSpPr>
      <xdr:spPr>
        <a:xfrm>
          <a:off x="247649" y="4905375"/>
          <a:ext cx="6629401" cy="419100"/>
        </a:xfrm>
        <a:prstGeom prst="roundRect">
          <a:avLst/>
        </a:prstGeom>
        <a:solidFill>
          <a:schemeClr val="accent1">
            <a:lumMod val="50000"/>
          </a:schemeClr>
        </a:solidFill>
        <a:effectLst>
          <a:outerShdw blurRad="50800" dist="38100" dir="2700000" algn="tl" rotWithShape="0">
            <a:prstClr val="black">
              <a:alpha val="40000"/>
            </a:prstClr>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116680</xdr:colOff>
      <xdr:row>42</xdr:row>
      <xdr:rowOff>113155</xdr:rowOff>
    </xdr:from>
    <xdr:to>
      <xdr:col>6</xdr:col>
      <xdr:colOff>1062512</xdr:colOff>
      <xdr:row>45</xdr:row>
      <xdr:rowOff>110490</xdr:rowOff>
    </xdr:to>
    <xdr:pic>
      <xdr:nvPicPr>
        <xdr:cNvPr id="2" name="Picture 2">
          <a:extLst>
            <a:ext uri="{FF2B5EF4-FFF2-40B4-BE49-F238E27FC236}">
              <a16:creationId xmlns:a16="http://schemas.microsoft.com/office/drawing/2014/main" id="{35B5EE43-E5BF-495B-A6E9-5EE561DF08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0620" y="8944735"/>
          <a:ext cx="2058352" cy="545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41</xdr:row>
      <xdr:rowOff>47625</xdr:rowOff>
    </xdr:from>
    <xdr:to>
      <xdr:col>6</xdr:col>
      <xdr:colOff>1071562</xdr:colOff>
      <xdr:row>42</xdr:row>
      <xdr:rowOff>2380</xdr:rowOff>
    </xdr:to>
    <xdr:sp macro="" textlink="">
      <xdr:nvSpPr>
        <xdr:cNvPr id="3" name="Rounded Rectangle 3">
          <a:extLst>
            <a:ext uri="{FF2B5EF4-FFF2-40B4-BE49-F238E27FC236}">
              <a16:creationId xmlns:a16="http://schemas.microsoft.com/office/drawing/2014/main" id="{55CD3165-9DC1-42B4-BD7F-F134C40AB689}"/>
            </a:ext>
          </a:extLst>
        </xdr:cNvPr>
        <xdr:cNvSpPr/>
      </xdr:nvSpPr>
      <xdr:spPr>
        <a:xfrm>
          <a:off x="257175" y="9610725"/>
          <a:ext cx="6596062" cy="202405"/>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9526</xdr:rowOff>
    </xdr:from>
    <xdr:to>
      <xdr:col>6</xdr:col>
      <xdr:colOff>1063941</xdr:colOff>
      <xdr:row>2</xdr:row>
      <xdr:rowOff>117430</xdr:rowOff>
    </xdr:to>
    <xdr:pic>
      <xdr:nvPicPr>
        <xdr:cNvPr id="4" name="Picture 3">
          <a:extLst>
            <a:ext uri="{FF2B5EF4-FFF2-40B4-BE49-F238E27FC236}">
              <a16:creationId xmlns:a16="http://schemas.microsoft.com/office/drawing/2014/main" id="{0D5367EA-A1C6-4D8B-A0C3-C8D4C98629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42901"/>
          <a:ext cx="2409825" cy="416514"/>
        </a:xfrm>
        <a:prstGeom prst="rect">
          <a:avLst/>
        </a:prstGeom>
      </xdr:spPr>
    </xdr:pic>
    <xdr:clientData/>
  </xdr:twoCellAnchor>
  <xdr:twoCellAnchor>
    <xdr:from>
      <xdr:col>1</xdr:col>
      <xdr:colOff>38099</xdr:colOff>
      <xdr:row>17</xdr:row>
      <xdr:rowOff>0</xdr:rowOff>
    </xdr:from>
    <xdr:to>
      <xdr:col>6</xdr:col>
      <xdr:colOff>1095375</xdr:colOff>
      <xdr:row>18</xdr:row>
      <xdr:rowOff>114300</xdr:rowOff>
    </xdr:to>
    <xdr:sp macro="" textlink="">
      <xdr:nvSpPr>
        <xdr:cNvPr id="5" name="Rounded Rectangle 8">
          <a:extLst>
            <a:ext uri="{FF2B5EF4-FFF2-40B4-BE49-F238E27FC236}">
              <a16:creationId xmlns:a16="http://schemas.microsoft.com/office/drawing/2014/main" id="{7F69F770-EFF4-49D2-A300-CF1236477CD0}"/>
            </a:ext>
          </a:extLst>
        </xdr:cNvPr>
        <xdr:cNvSpPr/>
      </xdr:nvSpPr>
      <xdr:spPr>
        <a:xfrm>
          <a:off x="247649" y="4905375"/>
          <a:ext cx="6629401" cy="419100"/>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152047</xdr:colOff>
      <xdr:row>42</xdr:row>
      <xdr:rowOff>103630</xdr:rowOff>
    </xdr:from>
    <xdr:to>
      <xdr:col>6</xdr:col>
      <xdr:colOff>1014888</xdr:colOff>
      <xdr:row>45</xdr:row>
      <xdr:rowOff>0</xdr:rowOff>
    </xdr:to>
    <xdr:pic>
      <xdr:nvPicPr>
        <xdr:cNvPr id="2" name="Picture 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66947" y="10238230"/>
          <a:ext cx="1977266" cy="420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41</xdr:row>
      <xdr:rowOff>19050</xdr:rowOff>
    </xdr:from>
    <xdr:to>
      <xdr:col>6</xdr:col>
      <xdr:colOff>1071562</xdr:colOff>
      <xdr:row>41</xdr:row>
      <xdr:rowOff>221455</xdr:rowOff>
    </xdr:to>
    <xdr:sp macro="" textlink="">
      <xdr:nvSpPr>
        <xdr:cNvPr id="4" name="Rounded Rectangle 3">
          <a:extLst>
            <a:ext uri="{FF2B5EF4-FFF2-40B4-BE49-F238E27FC236}">
              <a16:creationId xmlns:a16="http://schemas.microsoft.com/office/drawing/2014/main" id="{00000000-0008-0000-0300-000004000000}"/>
            </a:ext>
          </a:extLst>
        </xdr:cNvPr>
        <xdr:cNvSpPr/>
      </xdr:nvSpPr>
      <xdr:spPr>
        <a:xfrm>
          <a:off x="257175" y="9582150"/>
          <a:ext cx="6596062" cy="202405"/>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b="1"/>
            <a:t>GREATAMERICA</a:t>
          </a:r>
          <a:r>
            <a:rPr lang="en-US" sz="1100" b="1" baseline="0"/>
            <a:t> </a:t>
          </a:r>
          <a:r>
            <a:rPr lang="en-US" sz="1100" b="1"/>
            <a:t>CONTACT INFORMATION</a:t>
          </a:r>
          <a:endParaRPr lang="en-US" sz="1100" b="1" baseline="0"/>
        </a:p>
        <a:p>
          <a:pPr algn="l"/>
          <a:endParaRPr lang="en-US" sz="1100"/>
        </a:p>
      </xdr:txBody>
    </xdr:sp>
    <xdr:clientData/>
  </xdr:twoCellAnchor>
  <xdr:twoCellAnchor editAs="oneCell">
    <xdr:from>
      <xdr:col>4</xdr:col>
      <xdr:colOff>881061</xdr:colOff>
      <xdr:row>1</xdr:row>
      <xdr:rowOff>9526</xdr:rowOff>
    </xdr:from>
    <xdr:to>
      <xdr:col>6</xdr:col>
      <xdr:colOff>1063941</xdr:colOff>
      <xdr:row>2</xdr:row>
      <xdr:rowOff>71710</xdr:rowOff>
    </xdr:to>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33886" y="342901"/>
          <a:ext cx="2409825" cy="416514"/>
        </a:xfrm>
        <a:prstGeom prst="rect">
          <a:avLst/>
        </a:prstGeom>
      </xdr:spPr>
    </xdr:pic>
    <xdr:clientData/>
  </xdr:twoCellAnchor>
  <xdr:twoCellAnchor>
    <xdr:from>
      <xdr:col>1</xdr:col>
      <xdr:colOff>38099</xdr:colOff>
      <xdr:row>16</xdr:row>
      <xdr:rowOff>514350</xdr:rowOff>
    </xdr:from>
    <xdr:to>
      <xdr:col>6</xdr:col>
      <xdr:colOff>1095375</xdr:colOff>
      <xdr:row>18</xdr:row>
      <xdr:rowOff>95250</xdr:rowOff>
    </xdr:to>
    <xdr:sp macro="" textlink="">
      <xdr:nvSpPr>
        <xdr:cNvPr id="9" name="Rounded Rectangle 8">
          <a:extLst>
            <a:ext uri="{FF2B5EF4-FFF2-40B4-BE49-F238E27FC236}">
              <a16:creationId xmlns:a16="http://schemas.microsoft.com/office/drawing/2014/main" id="{00000000-0008-0000-0300-000009000000}"/>
            </a:ext>
          </a:extLst>
        </xdr:cNvPr>
        <xdr:cNvSpPr/>
      </xdr:nvSpPr>
      <xdr:spPr>
        <a:xfrm>
          <a:off x="247649" y="4886325"/>
          <a:ext cx="6629401" cy="419100"/>
        </a:xfrm>
        <a:prstGeom prst="roundRect">
          <a:avLst/>
        </a:prstGeom>
        <a:solidFill>
          <a:srgbClr val="084C8C"/>
        </a:solidFill>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800" b="1" baseline="0"/>
            <a:t>FINANCING OPTIONS</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128221</xdr:colOff>
      <xdr:row>0</xdr:row>
      <xdr:rowOff>227135</xdr:rowOff>
    </xdr:from>
    <xdr:to>
      <xdr:col>13</xdr:col>
      <xdr:colOff>197617</xdr:colOff>
      <xdr:row>1</xdr:row>
      <xdr:rowOff>260106</xdr:rowOff>
    </xdr:to>
    <xdr:sp macro="" textlink="">
      <xdr:nvSpPr>
        <xdr:cNvPr id="2" name="Text Box 1">
          <a:extLst>
            <a:ext uri="{FF2B5EF4-FFF2-40B4-BE49-F238E27FC236}">
              <a16:creationId xmlns:a16="http://schemas.microsoft.com/office/drawing/2014/main" id="{5E6AEBB2-8569-4B69-9688-0AFB41B13BC8}"/>
            </a:ext>
          </a:extLst>
        </xdr:cNvPr>
        <xdr:cNvSpPr txBox="1">
          <a:spLocks noChangeArrowheads="1"/>
        </xdr:cNvSpPr>
      </xdr:nvSpPr>
      <xdr:spPr bwMode="auto">
        <a:xfrm>
          <a:off x="2042746" y="227135"/>
          <a:ext cx="2355396" cy="594946"/>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200" b="1" i="0" strike="noStrike">
              <a:solidFill>
                <a:srgbClr val="000000"/>
              </a:solidFill>
              <a:latin typeface="Arial"/>
              <a:ea typeface="Arial"/>
              <a:cs typeface="Arial"/>
            </a:rPr>
            <a:t>AGRICULTURE</a:t>
          </a:r>
        </a:p>
        <a:p>
          <a:pPr algn="ctr" rtl="0">
            <a:defRPr sz="1000"/>
          </a:pPr>
          <a:r>
            <a:rPr lang="en-US" sz="1200" b="1" i="0" strike="noStrike">
              <a:solidFill>
                <a:srgbClr val="000000"/>
              </a:solidFill>
              <a:latin typeface="Arial"/>
              <a:ea typeface="Arial"/>
              <a:cs typeface="Arial"/>
            </a:rPr>
            <a:t>CREDIT APPLICATION</a:t>
          </a:r>
          <a:endParaRPr lang="en-US" sz="1400" b="1" i="0" strike="noStrike">
            <a:solidFill>
              <a:srgbClr val="000000"/>
            </a:solidFill>
            <a:latin typeface="Arial"/>
            <a:ea typeface="Arial"/>
            <a:cs typeface="Arial"/>
          </a:endParaRPr>
        </a:p>
        <a:p>
          <a:pPr algn="ctr" rtl="0">
            <a:defRPr sz="1000"/>
          </a:pPr>
          <a:r>
            <a:rPr lang="en-US" sz="900" b="1" i="0" strike="noStrike">
              <a:solidFill>
                <a:srgbClr val="000000"/>
              </a:solidFill>
              <a:latin typeface="Arial"/>
              <a:ea typeface="Arial"/>
              <a:cs typeface="Arial"/>
            </a:rPr>
            <a:t>GreatAmerica Financial Services Corp.</a:t>
          </a:r>
          <a:endParaRPr lang="en-US" sz="900" b="0" i="0" strike="noStrike">
            <a:solidFill>
              <a:srgbClr val="000000"/>
            </a:solidFill>
            <a:latin typeface="Arial"/>
            <a:ea typeface="Arial"/>
            <a:cs typeface="Arial"/>
          </a:endParaRPr>
        </a:p>
      </xdr:txBody>
    </xdr:sp>
    <xdr:clientData/>
  </xdr:twoCellAnchor>
  <xdr:twoCellAnchor>
    <xdr:from>
      <xdr:col>1</xdr:col>
      <xdr:colOff>57150</xdr:colOff>
      <xdr:row>45</xdr:row>
      <xdr:rowOff>47625</xdr:rowOff>
    </xdr:from>
    <xdr:to>
      <xdr:col>17</xdr:col>
      <xdr:colOff>762000</xdr:colOff>
      <xdr:row>48</xdr:row>
      <xdr:rowOff>80596</xdr:rowOff>
    </xdr:to>
    <xdr:sp macro="" textlink="">
      <xdr:nvSpPr>
        <xdr:cNvPr id="3" name="Text Box 2">
          <a:extLst>
            <a:ext uri="{FF2B5EF4-FFF2-40B4-BE49-F238E27FC236}">
              <a16:creationId xmlns:a16="http://schemas.microsoft.com/office/drawing/2014/main" id="{AE1B4A77-ACCA-4173-8B17-88A0202F6BB2}"/>
            </a:ext>
          </a:extLst>
        </xdr:cNvPr>
        <xdr:cNvSpPr txBox="1">
          <a:spLocks noChangeArrowheads="1"/>
        </xdr:cNvSpPr>
      </xdr:nvSpPr>
      <xdr:spPr bwMode="auto">
        <a:xfrm>
          <a:off x="219075" y="8572500"/>
          <a:ext cx="6429375" cy="652096"/>
        </a:xfrm>
        <a:prstGeom prst="rect">
          <a:avLst/>
        </a:prstGeom>
        <a:solidFill>
          <a:srgbClr val="FFFFFF"/>
        </a:solidFill>
        <a:ln w="9525">
          <a:noFill/>
          <a:miter lim="800000"/>
          <a:headEnd/>
          <a:tailEnd/>
        </a:ln>
      </xdr:spPr>
      <xdr:txBody>
        <a:bodyPr vertOverflow="clip" wrap="square" lIns="27432" tIns="18288" rIns="0" bIns="0" anchor="t" upright="1"/>
        <a:lstStyle/>
        <a:p>
          <a:r>
            <a:rPr lang="en-US" sz="600">
              <a:latin typeface="+mn-lt"/>
              <a:ea typeface="+mn-ea"/>
              <a:cs typeface="+mn-cs"/>
            </a:rPr>
            <a:t>DISCLOSURE OF RIGHT TO REQUEST SPECIFIC REASONS FOR CREDIT DENIAL GIVEN AT TIME OF APPLICATION. If your application for business credit is denied, you have the right to a written statement of the specific reasons for the denial. To obtain the statement, please contact GreatAmerica Financial Services</a:t>
          </a:r>
          <a:r>
            <a:rPr lang="en-US" sz="600" baseline="0">
              <a:latin typeface="+mn-lt"/>
              <a:ea typeface="+mn-ea"/>
              <a:cs typeface="+mn-cs"/>
            </a:rPr>
            <a:t> Corp.</a:t>
          </a:r>
          <a:r>
            <a:rPr lang="en-US" sz="600">
              <a:latin typeface="+mn-lt"/>
              <a:ea typeface="+mn-ea"/>
              <a:cs typeface="+mn-cs"/>
            </a:rPr>
            <a:t>, 625 1st St SE, Cedar Rapids, Iowa 52401 (319-365-8000) within 60 days from the date you are notified of our decision. We will send you a written statement of reasons for the denial within 30 days of receiving your request for the statement. The Federal Equal Credit Opportunity Act prohibits creditors from discriminating against credit applicants on the basis of race, color, religion, national origin, sex, marital status, age (provided the applicant has the capacity to enter into a binding contract); because all or part of the applicant’s income derives from any public assistance program; or because the applicant has in good faith exercised any right under the Consumer Credit Protection Act.  The federal agency that administers compliance with this law concerning this creditor is the Federal Trade Commission, Equal Credit Opportunity, Washington, D.C. 20580.</a:t>
          </a:r>
        </a:p>
      </xdr:txBody>
    </xdr:sp>
    <xdr:clientData/>
  </xdr:twoCellAnchor>
  <xdr:twoCellAnchor editAs="oneCell">
    <xdr:from>
      <xdr:col>14</xdr:col>
      <xdr:colOff>344366</xdr:colOff>
      <xdr:row>0</xdr:row>
      <xdr:rowOff>51288</xdr:rowOff>
    </xdr:from>
    <xdr:to>
      <xdr:col>17</xdr:col>
      <xdr:colOff>735830</xdr:colOff>
      <xdr:row>0</xdr:row>
      <xdr:rowOff>344365</xdr:rowOff>
    </xdr:to>
    <xdr:pic>
      <xdr:nvPicPr>
        <xdr:cNvPr id="4" name="Picture 3">
          <a:extLst>
            <a:ext uri="{FF2B5EF4-FFF2-40B4-BE49-F238E27FC236}">
              <a16:creationId xmlns:a16="http://schemas.microsoft.com/office/drawing/2014/main" id="{5AD9CD6F-AE2B-42A3-BC98-464A5A40CD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5891" y="51288"/>
          <a:ext cx="1696389" cy="293077"/>
        </a:xfrm>
        <a:prstGeom prst="rect">
          <a:avLst/>
        </a:prstGeom>
      </xdr:spPr>
    </xdr:pic>
    <xdr:clientData/>
  </xdr:twoCellAnchor>
  <xdr:twoCellAnchor>
    <xdr:from>
      <xdr:col>1</xdr:col>
      <xdr:colOff>21982</xdr:colOff>
      <xdr:row>0</xdr:row>
      <xdr:rowOff>14654</xdr:rowOff>
    </xdr:from>
    <xdr:to>
      <xdr:col>8</xdr:col>
      <xdr:colOff>230588</xdr:colOff>
      <xdr:row>1</xdr:row>
      <xdr:rowOff>47625</xdr:rowOff>
    </xdr:to>
    <xdr:sp macro="" textlink="">
      <xdr:nvSpPr>
        <xdr:cNvPr id="5" name="Text Box 1">
          <a:extLst>
            <a:ext uri="{FF2B5EF4-FFF2-40B4-BE49-F238E27FC236}">
              <a16:creationId xmlns:a16="http://schemas.microsoft.com/office/drawing/2014/main" id="{114D5D8E-0A5E-45D8-99C7-A91C8DBC1F4D}"/>
            </a:ext>
          </a:extLst>
        </xdr:cNvPr>
        <xdr:cNvSpPr txBox="1">
          <a:spLocks noChangeArrowheads="1"/>
        </xdr:cNvSpPr>
      </xdr:nvSpPr>
      <xdr:spPr bwMode="auto">
        <a:xfrm>
          <a:off x="183907" y="14654"/>
          <a:ext cx="2342206" cy="594946"/>
        </a:xfrm>
        <a:prstGeom prst="rect">
          <a:avLst/>
        </a:prstGeom>
        <a:noFill/>
        <a:ln w="9525">
          <a:noFill/>
          <a:miter lim="800000"/>
          <a:headEnd/>
          <a:tailEnd/>
        </a:ln>
      </xdr:spPr>
      <xdr:txBody>
        <a:bodyPr vertOverflow="clip" wrap="square" lIns="36576" tIns="27432" rIns="36576"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900" b="1" i="0">
              <a:effectLst/>
              <a:latin typeface="+mn-lt"/>
              <a:ea typeface="+mn-ea"/>
              <a:cs typeface="+mn-cs"/>
            </a:rPr>
            <a:t>EMAIL:</a:t>
          </a:r>
          <a:r>
            <a:rPr lang="en-US" sz="900" b="0" i="0">
              <a:effectLst/>
              <a:latin typeface="+mn-lt"/>
              <a:ea typeface="+mn-ea"/>
              <a:cs typeface="+mn-cs"/>
            </a:rPr>
            <a:t> financesupport@accountservicing.com</a:t>
          </a:r>
          <a:endParaRPr lang="en-US" sz="900">
            <a:effectLst/>
            <a:latin typeface="+mn-lt"/>
          </a:endParaRPr>
        </a:p>
        <a:p>
          <a:pPr algn="l" rtl="0">
            <a:defRPr sz="1000"/>
          </a:pPr>
          <a:r>
            <a:rPr lang="en-US" sz="900" b="1" i="0" strike="noStrike">
              <a:solidFill>
                <a:srgbClr val="000000"/>
              </a:solidFill>
              <a:latin typeface="+mn-lt"/>
              <a:ea typeface="Arial"/>
              <a:cs typeface="Arial"/>
            </a:rPr>
            <a:t>PHONE</a:t>
          </a:r>
          <a:r>
            <a:rPr lang="en-US" sz="900" b="0" i="0" strike="noStrike">
              <a:solidFill>
                <a:srgbClr val="000000"/>
              </a:solidFill>
              <a:latin typeface="+mn-lt"/>
              <a:ea typeface="Arial"/>
              <a:cs typeface="Arial"/>
            </a:rPr>
            <a:t>: 866-288-9957</a:t>
          </a:r>
        </a:p>
        <a:p>
          <a:pPr algn="l" rtl="0">
            <a:defRPr sz="1000"/>
          </a:pPr>
          <a:r>
            <a:rPr lang="en-US" sz="900" b="1" i="0" strike="noStrike">
              <a:solidFill>
                <a:srgbClr val="000000"/>
              </a:solidFill>
              <a:latin typeface="+mn-lt"/>
              <a:ea typeface="Arial"/>
              <a:cs typeface="Arial"/>
            </a:rPr>
            <a:t>FAX</a:t>
          </a:r>
          <a:r>
            <a:rPr lang="en-US" sz="900" b="0" i="0" strike="noStrike">
              <a:solidFill>
                <a:srgbClr val="000000"/>
              </a:solidFill>
              <a:latin typeface="+mn-lt"/>
              <a:ea typeface="Arial"/>
              <a:cs typeface="Arial"/>
            </a:rPr>
            <a:t>: 855-636-9493</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inancesupport@accountservicing.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mgcredit@greatamerica.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mgcredit@greatamerica.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financesupport@accountservicing.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A1:I51"/>
  <sheetViews>
    <sheetView showGridLines="0" showRowColHeaders="0" workbookViewId="0">
      <selection activeCell="C25" sqref="C25"/>
    </sheetView>
  </sheetViews>
  <sheetFormatPr defaultColWidth="0" defaultRowHeight="12.75" zeroHeight="1"/>
  <cols>
    <col min="1" max="1" width="9.140625" customWidth="1"/>
    <col min="2" max="2" width="21.5703125" customWidth="1"/>
    <col min="3" max="3" width="59.7109375" customWidth="1"/>
    <col min="4" max="5" width="9.140625" customWidth="1"/>
    <col min="6" max="9" width="0" hidden="1" customWidth="1"/>
    <col min="10" max="16384" width="9.140625" hidden="1"/>
  </cols>
  <sheetData>
    <row r="1" spans="2:3"/>
    <row r="2" spans="2:3"/>
    <row r="3" spans="2:3"/>
    <row r="4" spans="2:3"/>
    <row r="5" spans="2:3"/>
    <row r="6" spans="2:3"/>
    <row r="7" spans="2:3"/>
    <row r="8" spans="2:3" ht="18">
      <c r="B8" s="14" t="s">
        <v>0</v>
      </c>
    </row>
    <row r="9" spans="2:3" ht="15.75">
      <c r="B9" s="15"/>
    </row>
    <row r="10" spans="2:3">
      <c r="B10" s="77" t="s">
        <v>1</v>
      </c>
      <c r="C10" s="67" t="s">
        <v>1</v>
      </c>
    </row>
    <row r="11" spans="2:3">
      <c r="B11" s="77" t="s">
        <v>2</v>
      </c>
      <c r="C11" s="67" t="s">
        <v>2</v>
      </c>
    </row>
    <row r="12" spans="2:3">
      <c r="B12" s="77" t="s">
        <v>3</v>
      </c>
      <c r="C12" s="67" t="s">
        <v>3</v>
      </c>
    </row>
    <row r="13" spans="2:3"/>
    <row r="14" spans="2:3" ht="18">
      <c r="B14" s="14" t="s">
        <v>4</v>
      </c>
    </row>
    <row r="15" spans="2:3" ht="15.75">
      <c r="B15" s="15"/>
    </row>
    <row r="16" spans="2:3">
      <c r="B16" s="77" t="s">
        <v>5</v>
      </c>
      <c r="C16" s="66" t="s">
        <v>5</v>
      </c>
    </row>
    <row r="17" spans="2:3">
      <c r="B17" s="77" t="s">
        <v>6</v>
      </c>
      <c r="C17" s="66" t="s">
        <v>6</v>
      </c>
    </row>
    <row r="18" spans="2:3">
      <c r="B18" s="77" t="s">
        <v>7</v>
      </c>
      <c r="C18" s="66" t="s">
        <v>7</v>
      </c>
    </row>
    <row r="19" spans="2:3">
      <c r="B19" s="77" t="s">
        <v>8</v>
      </c>
      <c r="C19" s="66" t="s">
        <v>8</v>
      </c>
    </row>
    <row r="20" spans="2:3">
      <c r="B20" s="77" t="s">
        <v>9</v>
      </c>
      <c r="C20" s="66" t="s">
        <v>9</v>
      </c>
    </row>
    <row r="21" spans="2:3"/>
    <row r="22" spans="2:3" ht="18">
      <c r="B22" s="14" t="s">
        <v>10</v>
      </c>
    </row>
    <row r="23" spans="2:3" ht="15.75">
      <c r="B23" s="15"/>
    </row>
    <row r="24" spans="2:3">
      <c r="B24" s="77" t="s">
        <v>11</v>
      </c>
      <c r="C24" s="67"/>
    </row>
    <row r="25" spans="2:3">
      <c r="B25" s="77" t="s">
        <v>12</v>
      </c>
      <c r="C25" s="68">
        <v>61738</v>
      </c>
    </row>
    <row r="26" spans="2:3"/>
    <row r="27" spans="2:3"/>
    <row r="28" spans="2:3"/>
    <row r="29" spans="2:3"/>
    <row r="30" spans="2:3" ht="13.5" customHeight="1">
      <c r="B30" s="45" t="s">
        <v>13</v>
      </c>
    </row>
    <row r="31" spans="2:3" ht="12.75" customHeight="1">
      <c r="B31" s="45" t="s">
        <v>14</v>
      </c>
    </row>
    <row r="32" spans="2:3">
      <c r="B32" s="44" t="s">
        <v>15</v>
      </c>
    </row>
    <row r="33" spans="2:5"/>
    <row r="34" spans="2:5" hidden="1">
      <c r="B34" s="33"/>
      <c r="C34" s="33"/>
      <c r="D34" s="33"/>
      <c r="E34" s="33"/>
    </row>
    <row r="35" spans="2:5" hidden="1">
      <c r="B35" s="33"/>
      <c r="C35" s="33"/>
      <c r="D35" s="33"/>
      <c r="E35" s="33"/>
    </row>
    <row r="36" spans="2:5" hidden="1">
      <c r="B36" s="33"/>
      <c r="C36" s="33"/>
      <c r="D36" s="33"/>
      <c r="E36" s="33"/>
    </row>
    <row r="37" spans="2:5" hidden="1">
      <c r="B37" s="33"/>
      <c r="C37" s="33"/>
      <c r="D37" s="33"/>
      <c r="E37" s="33"/>
    </row>
    <row r="38" spans="2:5" hidden="1">
      <c r="B38" s="33"/>
      <c r="C38" s="33"/>
      <c r="D38" s="33"/>
      <c r="E38" s="33"/>
    </row>
    <row r="39" spans="2:5" ht="52.5" hidden="1" customHeight="1">
      <c r="B39" s="33"/>
      <c r="C39" s="33"/>
      <c r="D39" s="33"/>
      <c r="E39" s="33"/>
    </row>
    <row r="40" spans="2:5" hidden="1">
      <c r="B40" s="33"/>
      <c r="C40" s="33"/>
      <c r="D40" s="33"/>
      <c r="E40" s="33"/>
    </row>
    <row r="41" spans="2:5" hidden="1">
      <c r="B41" s="33"/>
      <c r="C41" s="33"/>
      <c r="D41" s="33"/>
      <c r="E41" s="33"/>
    </row>
    <row r="42" spans="2:5" hidden="1">
      <c r="B42" s="33"/>
      <c r="C42" s="33"/>
      <c r="D42" s="33"/>
      <c r="E42" s="33"/>
    </row>
    <row r="43" spans="2:5" hidden="1">
      <c r="B43" s="33"/>
      <c r="C43" s="33"/>
      <c r="D43" s="33"/>
      <c r="E43" s="33"/>
    </row>
    <row r="44" spans="2:5" hidden="1">
      <c r="B44" s="33"/>
      <c r="C44" s="33"/>
      <c r="D44" s="33"/>
      <c r="E44" s="33"/>
    </row>
    <row r="45" spans="2:5" hidden="1">
      <c r="B45" s="33"/>
      <c r="C45" s="33"/>
      <c r="D45" s="33"/>
      <c r="E45" s="33"/>
    </row>
    <row r="46" spans="2:5" hidden="1">
      <c r="B46" s="33"/>
      <c r="C46" s="33"/>
      <c r="D46" s="33"/>
      <c r="E46" s="33"/>
    </row>
    <row r="47" spans="2:5" hidden="1">
      <c r="B47" s="33"/>
      <c r="C47" s="33"/>
      <c r="D47" s="33"/>
      <c r="E47" s="33"/>
    </row>
    <row r="48" spans="2:5" hidden="1">
      <c r="B48" s="33"/>
      <c r="C48" s="33"/>
      <c r="D48" s="33"/>
      <c r="E48" s="33"/>
    </row>
    <row r="49" spans="2:5" hidden="1">
      <c r="B49" s="33"/>
      <c r="C49" s="33"/>
      <c r="D49" s="33"/>
      <c r="E49" s="33"/>
    </row>
    <row r="50" spans="2:5" hidden="1">
      <c r="B50" s="33"/>
      <c r="C50" s="33"/>
      <c r="D50" s="33"/>
      <c r="E50" s="33"/>
    </row>
    <row r="51" spans="2:5" hidden="1">
      <c r="B51" s="33"/>
      <c r="C51" s="33"/>
      <c r="D51" s="33"/>
      <c r="E51" s="33"/>
    </row>
  </sheetData>
  <sheetProtection algorithmName="SHA-512" hashValue="nC+ND8R42QDvCZGBYJM4NBI4TF2BYPSntI++EyE0VdyT+2zyoPtN5S13pc2lg4GpnCgOJLmui8LNCxMTrKblbA==" saltValue="N4hQRrgO7L2v5eOOqr92dw==" spinCount="100000" sheet="1" objects="1" scenarios="1" selectLockedCells="1"/>
  <hyperlinks>
    <hyperlink ref="B32" r:id="rId1" xr:uid="{C54AFBCB-EAD0-4ACC-9291-2E56EEAE382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IU114"/>
  <sheetViews>
    <sheetView showGridLines="0" showRowColHeaders="0" topLeftCell="A4" zoomScaleNormal="100" zoomScaleSheetLayoutView="80" workbookViewId="0">
      <selection activeCell="G29" sqref="G29"/>
    </sheetView>
  </sheetViews>
  <sheetFormatPr defaultColWidth="0" defaultRowHeight="12.75" customHeight="1" zeroHeight="1"/>
  <cols>
    <col min="1" max="1" width="3.140625" style="33" customWidth="1"/>
    <col min="2" max="7" width="16.7109375" style="33" customWidth="1"/>
    <col min="8" max="8" width="3.42578125" style="33" customWidth="1"/>
    <col min="9" max="30" width="9.140625" style="38" hidden="1" customWidth="1"/>
    <col min="31" max="16384" width="9.140625" style="33" hidden="1"/>
  </cols>
  <sheetData>
    <row r="1" spans="1:30" ht="26.25" customHeight="1"/>
    <row r="2" spans="1:30" s="49" customFormat="1" ht="28.5">
      <c r="A2" s="46"/>
      <c r="B2" s="205" t="s">
        <v>16</v>
      </c>
      <c r="C2" s="205"/>
      <c r="D2" s="205"/>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41.25" customHeight="1">
      <c r="A3" s="11"/>
      <c r="B3" s="12"/>
      <c r="C3" s="12"/>
      <c r="D3" s="12"/>
      <c r="E3" s="12"/>
      <c r="F3" s="12"/>
      <c r="G3" s="13"/>
      <c r="H3" s="13"/>
    </row>
    <row r="4" spans="1:30" ht="18">
      <c r="A4" s="11"/>
      <c r="B4" s="14" t="s">
        <v>0</v>
      </c>
      <c r="C4" s="15"/>
      <c r="D4" s="15"/>
      <c r="E4" s="14" t="s">
        <v>17</v>
      </c>
      <c r="F4" s="16"/>
      <c r="H4" s="17"/>
    </row>
    <row r="5" spans="1:30" ht="7.5" customHeight="1">
      <c r="A5" s="11"/>
      <c r="B5" s="15"/>
      <c r="C5" s="15"/>
      <c r="D5" s="15"/>
      <c r="E5" s="15"/>
      <c r="F5" s="16"/>
      <c r="H5" s="17"/>
    </row>
    <row r="6" spans="1:30" s="35" customFormat="1" ht="15" customHeight="1">
      <c r="A6" s="18"/>
      <c r="B6" s="34" t="str">
        <f>+Inputs!C10</f>
        <v>Dealer Name</v>
      </c>
      <c r="C6" s="34"/>
      <c r="D6" s="18"/>
      <c r="E6" s="34" t="str">
        <f>+Inputs!C16</f>
        <v>Customer Name</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5" customHeight="1">
      <c r="A7" s="18"/>
      <c r="B7" s="34" t="str">
        <f>+Inputs!C11</f>
        <v>Contact Name</v>
      </c>
      <c r="C7" s="34"/>
      <c r="D7" s="18"/>
      <c r="E7" s="34" t="str">
        <f>+Inputs!C17</f>
        <v>Customer Address</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5" customHeight="1">
      <c r="A8" s="18"/>
      <c r="B8" s="34" t="str">
        <f>+Inputs!C12</f>
        <v>Contact Email</v>
      </c>
      <c r="C8" s="34"/>
      <c r="D8" s="18"/>
      <c r="E8" s="34" t="str">
        <f>+Inputs!C18</f>
        <v>Customer City, State, Zip</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2">
      <c r="A9" s="20"/>
      <c r="B9" s="21"/>
      <c r="C9" s="20"/>
      <c r="D9" s="20"/>
      <c r="E9" s="34" t="str">
        <f>+Inputs!C19</f>
        <v>Customer Phone</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2">
      <c r="A10" s="20"/>
      <c r="B10" s="20"/>
      <c r="C10" s="20"/>
      <c r="D10" s="20"/>
      <c r="E10" s="34" t="str">
        <f>+Inputs!C20</f>
        <v>Customer Email</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8">
      <c r="A12" s="20"/>
      <c r="B12" s="14" t="s">
        <v>18</v>
      </c>
      <c r="C12" s="15"/>
      <c r="D12" s="17"/>
      <c r="E12" s="14" t="s">
        <v>19</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6"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8">
      <c r="A14" s="20"/>
      <c r="B14" s="37">
        <f>+Inputs!C24</f>
        <v>0</v>
      </c>
      <c r="C14" s="37"/>
      <c r="D14" s="37"/>
      <c r="E14" s="206">
        <f>+Inputs!C25</f>
        <v>61738</v>
      </c>
      <c r="F14" s="206"/>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42"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4.95" customHeight="1" thickBot="1">
      <c r="A16" s="20"/>
      <c r="B16" s="207" t="s">
        <v>20</v>
      </c>
      <c r="C16" s="208"/>
      <c r="D16" s="208"/>
      <c r="E16" s="208"/>
      <c r="F16" s="208"/>
      <c r="G16" s="209"/>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42"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24" customHeight="1">
      <c r="A18" s="11"/>
      <c r="B18"/>
      <c r="C18"/>
      <c r="D18"/>
      <c r="E18"/>
      <c r="F18"/>
      <c r="G18"/>
      <c r="H18"/>
      <c r="I18"/>
    </row>
    <row r="19" spans="1:255" ht="24" customHeight="1">
      <c r="A19" s="11"/>
      <c r="B19"/>
      <c r="C19"/>
      <c r="D19"/>
      <c r="E19"/>
      <c r="F19"/>
      <c r="G19"/>
      <c r="H19" s="25"/>
    </row>
    <row r="20" spans="1:255" ht="24" customHeight="1">
      <c r="A20" s="11"/>
      <c r="B20" s="210" t="s">
        <v>21</v>
      </c>
      <c r="C20" s="210"/>
      <c r="D20" s="211" t="s">
        <v>22</v>
      </c>
      <c r="E20" s="211"/>
      <c r="F20" s="211" t="s">
        <v>23</v>
      </c>
      <c r="G20" s="211"/>
      <c r="H20" s="25"/>
    </row>
    <row r="21" spans="1:255" ht="7.5" customHeight="1">
      <c r="A21" s="11"/>
      <c r="B21"/>
      <c r="C21"/>
      <c r="D21"/>
      <c r="E21"/>
      <c r="F21"/>
      <c r="G21"/>
      <c r="H21" s="25"/>
    </row>
    <row r="22" spans="1:255" ht="28.5" customHeight="1">
      <c r="A22" s="11"/>
      <c r="B22" s="199" t="s">
        <v>24</v>
      </c>
      <c r="C22" s="200"/>
      <c r="D22" s="201">
        <v>2.9899999999999999E-2</v>
      </c>
      <c r="E22" s="201"/>
      <c r="F22" s="202">
        <f>+IF($E$14&lt;7500,"$10K Min.",$E$14*0.3485)</f>
        <v>21515.692999999999</v>
      </c>
      <c r="G22" s="203"/>
      <c r="H22" s="25"/>
    </row>
    <row r="23" spans="1:255" ht="9.75" customHeight="1">
      <c r="A23" s="11"/>
      <c r="B23" s="50"/>
      <c r="C23" s="51"/>
      <c r="D23" s="64"/>
      <c r="E23" s="65"/>
      <c r="F23" s="54"/>
      <c r="G23" s="55"/>
      <c r="H23" s="25"/>
    </row>
    <row r="24" spans="1:255" ht="7.5" customHeight="1">
      <c r="A24" s="11"/>
      <c r="C24" s="26"/>
      <c r="D24" s="27"/>
      <c r="E24" s="28"/>
      <c r="F24" s="29"/>
      <c r="G24" s="30"/>
      <c r="H24" s="25"/>
    </row>
    <row r="25" spans="1:255">
      <c r="A25" s="11"/>
      <c r="B25" s="204" t="str">
        <f ca="1">"Quote Date: "&amp; TEXT(TODAY(),"MM/DD/YY")</f>
        <v>Quote Date: 07/03/25</v>
      </c>
      <c r="C25" s="204"/>
      <c r="D25" s="204"/>
      <c r="E25" s="204"/>
      <c r="F25" s="204"/>
      <c r="G25" s="204"/>
      <c r="H25" s="31"/>
      <c r="I25" s="43"/>
      <c r="J25" s="43"/>
      <c r="S25" s="43"/>
      <c r="T25" s="43"/>
      <c r="U25" s="43"/>
      <c r="V25" s="43"/>
      <c r="W25" s="43"/>
      <c r="X25" s="43"/>
      <c r="Y25" s="43"/>
      <c r="Z25" s="43"/>
      <c r="AA25" s="43"/>
      <c r="AB25" s="43"/>
      <c r="AC25" s="43"/>
      <c r="AD25" s="43"/>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c r="IQ25" s="39"/>
      <c r="IR25" s="39"/>
      <c r="IS25" s="39"/>
      <c r="IT25" s="39"/>
      <c r="IU25" s="39"/>
    </row>
    <row r="26" spans="1:255" ht="12" customHeight="1">
      <c r="A26" s="11"/>
      <c r="B26" s="26"/>
      <c r="C26" s="11"/>
      <c r="D26" s="32"/>
      <c r="E26" s="11"/>
      <c r="F26" s="32"/>
      <c r="H26" s="31"/>
      <c r="I26" s="43"/>
      <c r="J26" s="43"/>
      <c r="S26" s="43"/>
      <c r="T26" s="43"/>
      <c r="U26" s="43"/>
      <c r="V26" s="43"/>
      <c r="W26" s="43"/>
      <c r="X26" s="43"/>
      <c r="Y26" s="43"/>
      <c r="Z26" s="43"/>
      <c r="AA26" s="43"/>
      <c r="AB26" s="43"/>
      <c r="AC26" s="43"/>
      <c r="AD26" s="43"/>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c r="IR26" s="39"/>
      <c r="IS26" s="39"/>
      <c r="IT26" s="39"/>
      <c r="IU26" s="39"/>
    </row>
    <row r="27" spans="1:255" ht="12" customHeight="1">
      <c r="A27" s="11"/>
      <c r="B27" s="69" t="s">
        <v>25</v>
      </c>
      <c r="C27" s="38"/>
      <c r="D27" s="38"/>
      <c r="E27" s="38"/>
      <c r="F27" s="38"/>
      <c r="G27" s="38"/>
      <c r="H27" s="31"/>
      <c r="I27" s="43"/>
      <c r="J27" s="43"/>
      <c r="S27" s="43"/>
      <c r="T27" s="43"/>
      <c r="U27" s="43"/>
      <c r="V27" s="43"/>
      <c r="W27" s="43"/>
      <c r="X27" s="43"/>
      <c r="Y27" s="43"/>
      <c r="Z27" s="43"/>
      <c r="AA27" s="43"/>
      <c r="AB27" s="43"/>
      <c r="AC27" s="43"/>
      <c r="AD27" s="43"/>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c r="IR27" s="39"/>
      <c r="IS27" s="39"/>
      <c r="IT27" s="39"/>
      <c r="IU27" s="39"/>
    </row>
    <row r="28" spans="1:255" ht="15" customHeight="1">
      <c r="A28" s="11"/>
      <c r="B28" s="70" t="s">
        <v>26</v>
      </c>
      <c r="C28" s="71"/>
      <c r="D28" s="71"/>
      <c r="E28" s="38"/>
      <c r="F28"/>
      <c r="G28" s="72" t="s">
        <v>27</v>
      </c>
      <c r="H28" s="25"/>
    </row>
    <row r="29" spans="1:255" ht="15" customHeight="1">
      <c r="A29" s="11"/>
      <c r="B29" s="73" t="s">
        <v>28</v>
      </c>
      <c r="C29" s="71"/>
      <c r="D29" s="71"/>
      <c r="E29" s="38"/>
      <c r="F29"/>
      <c r="G29" s="72" t="s">
        <v>29</v>
      </c>
      <c r="H29" s="25"/>
    </row>
    <row r="30" spans="1:255" s="38" customFormat="1" ht="15" customHeight="1">
      <c r="A30" s="11"/>
      <c r="B30" s="70" t="s">
        <v>30</v>
      </c>
      <c r="C30" s="74"/>
      <c r="D30" s="74"/>
      <c r="F30"/>
      <c r="G30" s="75" t="s">
        <v>31</v>
      </c>
      <c r="H30" s="25"/>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c r="IR30" s="33"/>
      <c r="IS30" s="33"/>
      <c r="IT30" s="33"/>
      <c r="IU30" s="33"/>
    </row>
    <row r="31" spans="1:255" s="38" customFormat="1" ht="15" customHeight="1">
      <c r="A31" s="11"/>
      <c r="B31" s="76" t="s">
        <v>32</v>
      </c>
      <c r="C31" s="74"/>
      <c r="D31" s="74"/>
      <c r="F31"/>
      <c r="G31" s="72" t="s">
        <v>33</v>
      </c>
      <c r="H31" s="25"/>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c r="IR31" s="33"/>
      <c r="IS31" s="33"/>
      <c r="IT31" s="33"/>
      <c r="IU31" s="33"/>
    </row>
    <row r="32" spans="1:255" s="38" customFormat="1" ht="15" customHeight="1">
      <c r="A32" s="11"/>
      <c r="B32" s="73" t="s">
        <v>34</v>
      </c>
      <c r="C32" s="74"/>
      <c r="D32" s="74"/>
      <c r="E32" s="74"/>
      <c r="H32" s="25"/>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c r="IS32" s="33"/>
      <c r="IT32" s="33"/>
      <c r="IU32" s="33"/>
    </row>
    <row r="33" spans="1:255" customFormat="1"/>
    <row r="34" spans="1:255" s="38" customFormat="1" ht="14.25" customHeight="1">
      <c r="A34" s="25"/>
      <c r="B34" s="25"/>
      <c r="C34" s="25"/>
      <c r="D34" s="25"/>
      <c r="E34" s="25"/>
      <c r="F34" s="25"/>
      <c r="G34" s="25"/>
      <c r="H34" s="25"/>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row>
    <row r="35" spans="1:255" s="38" customFormat="1" ht="19.5" customHeight="1">
      <c r="A35" s="25"/>
      <c r="H35" s="25"/>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3"/>
      <c r="IU35" s="33"/>
    </row>
    <row r="36" spans="1:255" s="38" customFormat="1" ht="4.5" customHeight="1">
      <c r="A36" s="25"/>
      <c r="B36" s="25"/>
      <c r="C36" s="25"/>
      <c r="D36" s="25"/>
      <c r="E36" s="25"/>
      <c r="F36" s="25"/>
      <c r="G36" s="25"/>
      <c r="H36" s="25"/>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3"/>
      <c r="IU36" s="33"/>
    </row>
    <row r="37" spans="1:255" s="38" customFormat="1" ht="14.25">
      <c r="A37" s="25"/>
      <c r="B37" s="45" t="s">
        <v>35</v>
      </c>
      <c r="C37" s="25"/>
      <c r="D37" s="25"/>
      <c r="E37" s="25"/>
      <c r="F37" s="25"/>
      <c r="G37" s="25"/>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4.25">
      <c r="A38" s="25"/>
      <c r="B38" s="45" t="s">
        <v>14</v>
      </c>
      <c r="C38" s="25"/>
      <c r="D38" s="25"/>
      <c r="E38" s="25"/>
      <c r="F38" s="25"/>
      <c r="G38" s="25"/>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c r="A39" s="25"/>
      <c r="B39" s="44" t="s">
        <v>36</v>
      </c>
      <c r="C39" s="25"/>
      <c r="D39" s="25"/>
      <c r="E39" s="25"/>
      <c r="F39" s="25"/>
      <c r="G39" s="25"/>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s="38" customFormat="1">
      <c r="A40" s="25"/>
      <c r="C40" s="25"/>
      <c r="D40" s="25"/>
      <c r="E40" s="25"/>
      <c r="F40" s="25"/>
      <c r="G40" s="25"/>
      <c r="H40" s="25"/>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c r="GG40" s="33"/>
      <c r="GH40" s="33"/>
      <c r="GI40" s="33"/>
      <c r="GJ40" s="33"/>
      <c r="GK40" s="33"/>
      <c r="GL40" s="33"/>
      <c r="GM40" s="33"/>
      <c r="GN40" s="33"/>
      <c r="GO40" s="33"/>
      <c r="GP40" s="33"/>
      <c r="GQ40" s="33"/>
      <c r="GR40" s="33"/>
      <c r="GS40" s="33"/>
      <c r="GT40" s="33"/>
      <c r="GU40" s="33"/>
      <c r="GV40" s="33"/>
      <c r="GW40" s="33"/>
      <c r="GX40" s="33"/>
      <c r="GY40" s="33"/>
      <c r="GZ40" s="33"/>
      <c r="HA40" s="33"/>
      <c r="HB40" s="33"/>
      <c r="HC40" s="33"/>
      <c r="HD40" s="33"/>
      <c r="HE40" s="33"/>
      <c r="HF40" s="33"/>
      <c r="HG40" s="33"/>
      <c r="HH40" s="33"/>
      <c r="HI40" s="33"/>
      <c r="HJ40" s="33"/>
      <c r="HK40" s="33"/>
      <c r="HL40" s="33"/>
      <c r="HM40" s="33"/>
      <c r="HN40" s="33"/>
      <c r="HO40" s="33"/>
      <c r="HP40" s="33"/>
      <c r="HQ40" s="33"/>
      <c r="HR40" s="33"/>
      <c r="HS40" s="33"/>
      <c r="HT40" s="33"/>
      <c r="HU40" s="33"/>
      <c r="HV40" s="33"/>
      <c r="HW40" s="33"/>
      <c r="HX40" s="33"/>
      <c r="HY40" s="33"/>
      <c r="HZ40" s="33"/>
      <c r="IA40" s="33"/>
      <c r="IB40" s="33"/>
      <c r="IC40" s="33"/>
      <c r="ID40" s="33"/>
      <c r="IE40" s="33"/>
      <c r="IF40" s="33"/>
      <c r="IG40" s="33"/>
      <c r="IH40" s="33"/>
      <c r="II40" s="33"/>
      <c r="IJ40" s="33"/>
      <c r="IK40" s="33"/>
      <c r="IL40" s="33"/>
      <c r="IM40" s="33"/>
      <c r="IN40" s="33"/>
      <c r="IO40" s="33"/>
      <c r="IP40" s="33"/>
      <c r="IQ40" s="33"/>
      <c r="IR40" s="33"/>
      <c r="IS40" s="33"/>
      <c r="IT40" s="33"/>
      <c r="IU40" s="33"/>
    </row>
    <row r="41" spans="1:255" s="38" customFormat="1" hidden="1">
      <c r="A41" s="25"/>
      <c r="B41" s="11"/>
      <c r="C41" s="11"/>
      <c r="D41" s="11"/>
      <c r="E41" s="11"/>
      <c r="F41" s="11"/>
      <c r="G41" s="11"/>
      <c r="H41" s="11"/>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idden="1">
      <c r="A42" s="25"/>
      <c r="B42" s="11"/>
      <c r="C42" s="11"/>
      <c r="D42" s="11"/>
      <c r="E42" s="11"/>
      <c r="F42" s="11"/>
      <c r="G42" s="11"/>
      <c r="H42" s="11"/>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idden="1">
      <c r="A43" s="25"/>
      <c r="B43" s="11"/>
      <c r="C43" s="11"/>
      <c r="D43" s="11"/>
      <c r="E43" s="11"/>
      <c r="F43" s="11"/>
      <c r="G43" s="11"/>
      <c r="H43" s="11"/>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idden="1">
      <c r="A44" s="25"/>
      <c r="B44" s="11"/>
      <c r="C44" s="11"/>
      <c r="D44" s="11"/>
      <c r="E44" s="11"/>
      <c r="F44" s="11"/>
      <c r="G44" s="11"/>
      <c r="H44" s="11"/>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idden="1">
      <c r="A45" s="25"/>
      <c r="B45"/>
      <c r="C45"/>
      <c r="D45"/>
      <c r="E45"/>
      <c r="F45"/>
      <c r="G45"/>
      <c r="H45"/>
      <c r="I45"/>
      <c r="J4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idden="1">
      <c r="A46" s="25"/>
      <c r="B46"/>
      <c r="C46"/>
      <c r="D46"/>
      <c r="E46"/>
      <c r="F46"/>
      <c r="G46"/>
      <c r="H46"/>
      <c r="I46"/>
      <c r="J46"/>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idden="1">
      <c r="A47" s="25"/>
      <c r="B47"/>
      <c r="C47"/>
      <c r="D47"/>
      <c r="E47"/>
      <c r="F47"/>
      <c r="G47"/>
      <c r="H47"/>
      <c r="I47"/>
      <c r="J47"/>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idden="1">
      <c r="A48" s="25"/>
      <c r="B48"/>
      <c r="C48"/>
      <c r="D48"/>
      <c r="E48"/>
      <c r="F48"/>
      <c r="G48"/>
      <c r="H48"/>
      <c r="I48"/>
      <c r="J48"/>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idden="1">
      <c r="A49" s="25"/>
      <c r="B49"/>
      <c r="C49"/>
      <c r="D49"/>
      <c r="E49"/>
      <c r="F49"/>
      <c r="G49"/>
      <c r="H49"/>
      <c r="I49"/>
      <c r="J49"/>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idden="1">
      <c r="A50" s="25"/>
      <c r="B50"/>
      <c r="C50"/>
      <c r="D50"/>
      <c r="E50"/>
      <c r="F50"/>
      <c r="G50"/>
      <c r="H50"/>
      <c r="I50"/>
      <c r="J50"/>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idden="1">
      <c r="A51" s="25"/>
      <c r="B51"/>
      <c r="C51"/>
      <c r="D51"/>
      <c r="E51"/>
      <c r="F51"/>
      <c r="G51"/>
      <c r="H51"/>
      <c r="I51"/>
      <c r="J5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idden="1">
      <c r="A52" s="25"/>
      <c r="B52"/>
      <c r="C52"/>
      <c r="D52"/>
      <c r="E52"/>
      <c r="F52"/>
      <c r="G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idden="1">
      <c r="A53" s="25"/>
      <c r="B53"/>
      <c r="C53"/>
      <c r="D53"/>
      <c r="E53"/>
      <c r="F53"/>
      <c r="G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idden="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idden="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idden="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idden="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idden="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idden="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idden="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idden="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idden="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idden="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idden="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idden="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idden="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idden="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idden="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idden="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idden="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idden="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idden="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idden="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idden="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idden="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idden="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idden="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idden="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idden="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idden="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idden="1">
      <c r="A81" s="33"/>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idden="1">
      <c r="A82" s="33"/>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idden="1">
      <c r="A83" s="33"/>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idden="1">
      <c r="A84" s="33"/>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idden="1">
      <c r="A85" s="33"/>
      <c r="B85" s="40"/>
      <c r="C85" s="40"/>
      <c r="D85" s="40"/>
      <c r="E85" s="40"/>
      <c r="F85" s="40"/>
      <c r="G85" s="40"/>
      <c r="H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idden="1">
      <c r="A86" s="33"/>
      <c r="B86" s="40"/>
      <c r="C86" s="40"/>
      <c r="D86" s="40"/>
      <c r="E86" s="40"/>
      <c r="F86" s="40"/>
      <c r="G86" s="40"/>
      <c r="H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idden="1">
      <c r="A87" s="33"/>
      <c r="B87" s="40"/>
      <c r="C87" s="40"/>
      <c r="D87" s="40"/>
      <c r="E87" s="40"/>
      <c r="F87" s="40"/>
      <c r="G87" s="40"/>
      <c r="H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idden="1">
      <c r="A88" s="33"/>
      <c r="B88" s="40"/>
      <c r="C88" s="40"/>
      <c r="D88" s="40"/>
      <c r="E88" s="40"/>
      <c r="F88" s="40"/>
      <c r="G88" s="40"/>
      <c r="H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idden="1">
      <c r="A89" s="33"/>
      <c r="B89" s="40"/>
      <c r="C89" s="40"/>
      <c r="D89" s="40"/>
      <c r="E89" s="40"/>
      <c r="F89" s="40"/>
      <c r="G89" s="40"/>
      <c r="H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idden="1">
      <c r="A90" s="33"/>
      <c r="B90" s="40"/>
      <c r="C90" s="40"/>
      <c r="D90" s="40"/>
      <c r="E90" s="40"/>
      <c r="F90" s="40"/>
      <c r="G90" s="40"/>
      <c r="H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idden="1">
      <c r="A91" s="33"/>
      <c r="B91" s="40"/>
      <c r="C91" s="40"/>
      <c r="D91" s="40"/>
      <c r="E91" s="40"/>
      <c r="F91" s="40"/>
      <c r="G91" s="40"/>
      <c r="H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idden="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idden="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idden="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109" spans="2:7" hidden="1">
      <c r="B109" s="40"/>
      <c r="C109" s="40"/>
      <c r="D109" s="40"/>
      <c r="E109" s="40"/>
      <c r="F109" s="40"/>
      <c r="G109" s="40"/>
    </row>
    <row r="110" spans="2:7" hidden="1">
      <c r="B110" s="40"/>
      <c r="C110" s="40"/>
      <c r="D110" s="40"/>
      <c r="E110" s="40"/>
      <c r="F110" s="40"/>
      <c r="G110" s="40"/>
    </row>
    <row r="111" spans="2:7" hidden="1">
      <c r="B111" s="40"/>
      <c r="C111" s="40"/>
      <c r="D111" s="40"/>
      <c r="E111" s="40"/>
      <c r="F111" s="40"/>
      <c r="G111" s="40"/>
    </row>
    <row r="112" spans="2:7" hidden="1">
      <c r="B112" s="40"/>
      <c r="C112" s="40"/>
      <c r="D112" s="40"/>
      <c r="E112" s="40"/>
      <c r="F112" s="40"/>
      <c r="G112" s="40"/>
    </row>
    <row r="113" spans="2:7" hidden="1">
      <c r="B113" s="40"/>
      <c r="C113" s="40"/>
      <c r="D113" s="40"/>
      <c r="E113" s="40"/>
      <c r="F113" s="40"/>
      <c r="G113" s="40"/>
    </row>
    <row r="114" spans="2:7" hidden="1">
      <c r="B114" s="40"/>
      <c r="C114" s="40"/>
      <c r="D114" s="40"/>
      <c r="E114" s="40"/>
      <c r="F114" s="40"/>
      <c r="G114" s="40"/>
    </row>
  </sheetData>
  <sheetProtection algorithmName="SHA-512" hashValue="v6pCk7s/4GRYAYXFmeq0iKObIt7jVuw6TwoLpNNOZ4GGXiNdF4DMg7IRUtUR8pYjQ0amx62Ek9iW6XhTUbTpbQ==" saltValue="JlGHjbpX3DvXMrLvru/5oQ==" spinCount="100000" sheet="1" selectLockedCells="1"/>
  <mergeCells count="10">
    <mergeCell ref="B22:C22"/>
    <mergeCell ref="D22:E22"/>
    <mergeCell ref="F22:G22"/>
    <mergeCell ref="B25:G25"/>
    <mergeCell ref="B2:D2"/>
    <mergeCell ref="E14:F14"/>
    <mergeCell ref="B16:G16"/>
    <mergeCell ref="B20:C20"/>
    <mergeCell ref="D20:E20"/>
    <mergeCell ref="F20:G20"/>
  </mergeCells>
  <hyperlinks>
    <hyperlink ref="B39" r:id="rId1" xr:uid="{00000000-0004-0000-0100-000000000000}"/>
  </hyperlinks>
  <printOptions horizontalCentered="1"/>
  <pageMargins left="0.2" right="0.2" top="0.25" bottom="0.25" header="0.5" footer="0.5"/>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pageSetUpPr fitToPage="1"/>
  </sheetPr>
  <dimension ref="A1:IU114"/>
  <sheetViews>
    <sheetView showGridLines="0" showRowColHeaders="0" topLeftCell="A3" zoomScaleNormal="100" zoomScaleSheetLayoutView="80" workbookViewId="0">
      <selection activeCell="G29" sqref="G29"/>
    </sheetView>
  </sheetViews>
  <sheetFormatPr defaultColWidth="0" defaultRowHeight="12.75" customHeight="1" zeroHeight="1"/>
  <cols>
    <col min="1" max="1" width="3.140625" style="33" customWidth="1"/>
    <col min="2" max="7" width="16.7109375" style="33" customWidth="1"/>
    <col min="8" max="8" width="3.42578125" style="33" customWidth="1"/>
    <col min="9" max="30" width="9.140625" style="38" hidden="1" customWidth="1"/>
    <col min="31" max="16384" width="9.140625" style="33" hidden="1"/>
  </cols>
  <sheetData>
    <row r="1" spans="1:30" ht="26.25" customHeight="1"/>
    <row r="2" spans="1:30" s="49" customFormat="1" ht="28.5">
      <c r="A2" s="46"/>
      <c r="B2" s="205" t="s">
        <v>16</v>
      </c>
      <c r="C2" s="205"/>
      <c r="D2" s="205"/>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41.25" customHeight="1">
      <c r="A3" s="11"/>
      <c r="B3" s="12"/>
      <c r="C3" s="12"/>
      <c r="D3" s="12"/>
      <c r="E3" s="12"/>
      <c r="F3" s="12"/>
      <c r="G3" s="13"/>
      <c r="H3" s="13"/>
    </row>
    <row r="4" spans="1:30" ht="18">
      <c r="A4" s="11"/>
      <c r="B4" s="14" t="s">
        <v>0</v>
      </c>
      <c r="C4" s="15"/>
      <c r="D4" s="15"/>
      <c r="E4" s="14" t="s">
        <v>17</v>
      </c>
      <c r="F4" s="16"/>
      <c r="H4" s="17"/>
    </row>
    <row r="5" spans="1:30" ht="7.5" customHeight="1">
      <c r="A5" s="11"/>
      <c r="B5" s="15"/>
      <c r="C5" s="15"/>
      <c r="D5" s="15"/>
      <c r="E5" s="15"/>
      <c r="F5" s="16"/>
      <c r="H5" s="17"/>
    </row>
    <row r="6" spans="1:30" s="35" customFormat="1" ht="15" customHeight="1">
      <c r="A6" s="18"/>
      <c r="B6" s="34" t="str">
        <f>+Inputs!C10</f>
        <v>Dealer Name</v>
      </c>
      <c r="C6" s="34"/>
      <c r="D6" s="18"/>
      <c r="E6" s="34" t="str">
        <f>+Inputs!C16</f>
        <v>Customer Name</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5" customHeight="1">
      <c r="A7" s="18"/>
      <c r="B7" s="34" t="str">
        <f>+Inputs!C11</f>
        <v>Contact Name</v>
      </c>
      <c r="C7" s="34"/>
      <c r="D7" s="18"/>
      <c r="E7" s="34" t="str">
        <f>+Inputs!C17</f>
        <v>Customer Address</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5" customHeight="1">
      <c r="A8" s="18"/>
      <c r="B8" s="34" t="str">
        <f>+Inputs!C12</f>
        <v>Contact Email</v>
      </c>
      <c r="C8" s="34"/>
      <c r="D8" s="18"/>
      <c r="E8" s="34" t="str">
        <f>+Inputs!C18</f>
        <v>Customer City, State, Zip</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2">
      <c r="A9" s="20"/>
      <c r="B9" s="21"/>
      <c r="C9" s="20"/>
      <c r="D9" s="20"/>
      <c r="E9" s="34" t="str">
        <f>+Inputs!C19</f>
        <v>Customer Phone</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2">
      <c r="A10" s="20"/>
      <c r="B10" s="20"/>
      <c r="C10" s="20"/>
      <c r="D10" s="20"/>
      <c r="E10" s="34" t="str">
        <f>+Inputs!C20</f>
        <v>Customer Email</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8">
      <c r="A12" s="20"/>
      <c r="B12" s="14" t="s">
        <v>18</v>
      </c>
      <c r="C12" s="15"/>
      <c r="D12" s="17"/>
      <c r="E12" s="14" t="s">
        <v>19</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6"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8">
      <c r="A14" s="20"/>
      <c r="B14" s="37">
        <f>+Inputs!C24</f>
        <v>0</v>
      </c>
      <c r="C14" s="37"/>
      <c r="D14" s="37"/>
      <c r="E14" s="206">
        <f>+Inputs!C25</f>
        <v>61738</v>
      </c>
      <c r="F14" s="206"/>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42"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4.95" customHeight="1" thickBot="1">
      <c r="A16" s="20"/>
      <c r="B16" s="207" t="str">
        <f>"10% DOWN - ("&amp;TEXT($E$14*0.1,"$#,##0")&amp;") 
FOLLOWED BY NO PAYMENTS FOR 360 DAYS"</f>
        <v>10% DOWN - ($6,174) 
FOLLOWED BY NO PAYMENTS FOR 360 DAYS</v>
      </c>
      <c r="C16" s="208"/>
      <c r="D16" s="208"/>
      <c r="E16" s="208"/>
      <c r="F16" s="208"/>
      <c r="G16" s="209"/>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42"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24" customHeight="1">
      <c r="A18" s="11"/>
      <c r="B18"/>
      <c r="C18"/>
      <c r="D18"/>
      <c r="E18"/>
      <c r="F18"/>
      <c r="G18"/>
      <c r="H18"/>
      <c r="I18"/>
    </row>
    <row r="19" spans="1:255" ht="24" customHeight="1">
      <c r="A19" s="11"/>
      <c r="B19"/>
      <c r="C19"/>
      <c r="D19"/>
      <c r="E19"/>
      <c r="F19"/>
      <c r="G19"/>
      <c r="H19" s="25"/>
    </row>
    <row r="20" spans="1:255" ht="24" customHeight="1">
      <c r="A20" s="11"/>
      <c r="B20" s="210" t="s">
        <v>21</v>
      </c>
      <c r="C20" s="210"/>
      <c r="D20" s="211" t="s">
        <v>22</v>
      </c>
      <c r="E20" s="211"/>
      <c r="F20" s="211" t="s">
        <v>23</v>
      </c>
      <c r="G20" s="211"/>
      <c r="H20" s="25"/>
    </row>
    <row r="21" spans="1:255" ht="7.5" customHeight="1">
      <c r="A21" s="11"/>
      <c r="B21"/>
      <c r="C21"/>
      <c r="D21"/>
      <c r="E21"/>
      <c r="F21"/>
      <c r="G21"/>
      <c r="H21" s="25"/>
    </row>
    <row r="22" spans="1:255" ht="28.5" customHeight="1">
      <c r="A22" s="11"/>
      <c r="B22" s="199" t="s">
        <v>24</v>
      </c>
      <c r="C22" s="200"/>
      <c r="D22" s="201">
        <v>2.9899999999999999E-2</v>
      </c>
      <c r="E22" s="201"/>
      <c r="F22" s="202">
        <f>+IF($E$14&lt;7500,"$7.5K Min.",$E$14*0.31837)</f>
        <v>19655.52706</v>
      </c>
      <c r="G22" s="203"/>
      <c r="H22" s="25"/>
    </row>
    <row r="23" spans="1:255" ht="9.75" customHeight="1">
      <c r="A23" s="11"/>
      <c r="B23" s="50"/>
      <c r="C23" s="51"/>
      <c r="D23" s="64"/>
      <c r="E23" s="65"/>
      <c r="F23" s="54"/>
      <c r="G23" s="55"/>
      <c r="H23" s="25"/>
    </row>
    <row r="24" spans="1:255" ht="7.5" customHeight="1">
      <c r="A24" s="11"/>
      <c r="C24" s="26"/>
      <c r="D24" s="27"/>
      <c r="E24" s="28"/>
      <c r="F24" s="29"/>
      <c r="G24" s="30"/>
      <c r="H24" s="25"/>
    </row>
    <row r="25" spans="1:255">
      <c r="A25" s="11"/>
      <c r="B25" s="204" t="str">
        <f ca="1">"Quote Date: "&amp; TEXT(TODAY(),"MM/DD/YY")</f>
        <v>Quote Date: 07/03/25</v>
      </c>
      <c r="C25" s="204"/>
      <c r="D25" s="204"/>
      <c r="E25" s="204"/>
      <c r="F25" s="204"/>
      <c r="G25" s="204"/>
      <c r="H25" s="31"/>
      <c r="I25" s="43"/>
      <c r="J25" s="43"/>
      <c r="S25" s="43"/>
      <c r="T25" s="43"/>
      <c r="U25" s="43"/>
      <c r="V25" s="43"/>
      <c r="W25" s="43"/>
      <c r="X25" s="43"/>
      <c r="Y25" s="43"/>
      <c r="Z25" s="43"/>
      <c r="AA25" s="43"/>
      <c r="AB25" s="43"/>
      <c r="AC25" s="43"/>
      <c r="AD25" s="43"/>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c r="IQ25" s="39"/>
      <c r="IR25" s="39"/>
      <c r="IS25" s="39"/>
      <c r="IT25" s="39"/>
      <c r="IU25" s="39"/>
    </row>
    <row r="26" spans="1:255" ht="12" customHeight="1">
      <c r="A26" s="11"/>
      <c r="B26" s="26"/>
      <c r="C26" s="11"/>
      <c r="D26" s="32"/>
      <c r="E26" s="11"/>
      <c r="F26" s="32"/>
      <c r="H26" s="31"/>
      <c r="I26" s="43"/>
      <c r="J26" s="43"/>
      <c r="S26" s="43"/>
      <c r="T26" s="43"/>
      <c r="U26" s="43"/>
      <c r="V26" s="43"/>
      <c r="W26" s="43"/>
      <c r="X26" s="43"/>
      <c r="Y26" s="43"/>
      <c r="Z26" s="43"/>
      <c r="AA26" s="43"/>
      <c r="AB26" s="43"/>
      <c r="AC26" s="43"/>
      <c r="AD26" s="43"/>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c r="IQ26" s="39"/>
      <c r="IR26" s="39"/>
      <c r="IS26" s="39"/>
      <c r="IT26" s="39"/>
      <c r="IU26" s="39"/>
    </row>
    <row r="27" spans="1:255" ht="12" customHeight="1">
      <c r="A27" s="11"/>
      <c r="B27" s="69" t="s">
        <v>25</v>
      </c>
      <c r="C27" s="38"/>
      <c r="D27" s="38"/>
      <c r="E27" s="38"/>
      <c r="F27" s="38"/>
      <c r="G27" s="38"/>
      <c r="H27" s="31"/>
      <c r="I27" s="43"/>
      <c r="J27" s="43"/>
      <c r="S27" s="43"/>
      <c r="T27" s="43"/>
      <c r="U27" s="43"/>
      <c r="V27" s="43"/>
      <c r="W27" s="43"/>
      <c r="X27" s="43"/>
      <c r="Y27" s="43"/>
      <c r="Z27" s="43"/>
      <c r="AA27" s="43"/>
      <c r="AB27" s="43"/>
      <c r="AC27" s="43"/>
      <c r="AD27" s="43"/>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c r="IQ27" s="39"/>
      <c r="IR27" s="39"/>
      <c r="IS27" s="39"/>
      <c r="IT27" s="39"/>
      <c r="IU27" s="39"/>
    </row>
    <row r="28" spans="1:255" ht="15" customHeight="1">
      <c r="A28" s="11"/>
      <c r="B28" s="70" t="s">
        <v>26</v>
      </c>
      <c r="C28" s="71"/>
      <c r="D28" s="71"/>
      <c r="E28" s="38"/>
      <c r="F28"/>
      <c r="G28" s="72" t="s">
        <v>27</v>
      </c>
      <c r="H28" s="25"/>
    </row>
    <row r="29" spans="1:255" ht="15" customHeight="1">
      <c r="A29" s="11"/>
      <c r="B29" s="73" t="s">
        <v>37</v>
      </c>
      <c r="C29" s="71"/>
      <c r="D29" s="71"/>
      <c r="E29" s="38"/>
      <c r="F29"/>
      <c r="G29" s="72" t="str">
        <f>'180 Day Promo - Expired'!$G$29</f>
        <v>- Pricing effective through 3/31/22</v>
      </c>
      <c r="H29" s="25"/>
    </row>
    <row r="30" spans="1:255" s="38" customFormat="1" ht="15" customHeight="1">
      <c r="A30" s="11"/>
      <c r="B30" s="70" t="s">
        <v>30</v>
      </c>
      <c r="C30" s="74"/>
      <c r="D30" s="74"/>
      <c r="F30"/>
      <c r="G30" s="75" t="s">
        <v>31</v>
      </c>
      <c r="H30" s="25"/>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c r="IR30" s="33"/>
      <c r="IS30" s="33"/>
      <c r="IT30" s="33"/>
      <c r="IU30" s="33"/>
    </row>
    <row r="31" spans="1:255" s="38" customFormat="1" ht="15" customHeight="1">
      <c r="A31" s="11"/>
      <c r="B31" s="76" t="s">
        <v>32</v>
      </c>
      <c r="C31" s="74"/>
      <c r="D31" s="74"/>
      <c r="F31"/>
      <c r="G31" s="72" t="s">
        <v>33</v>
      </c>
      <c r="H31" s="25"/>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c r="IR31" s="33"/>
      <c r="IS31" s="33"/>
      <c r="IT31" s="33"/>
      <c r="IU31" s="33"/>
    </row>
    <row r="32" spans="1:255" s="38" customFormat="1" ht="15" customHeight="1">
      <c r="A32" s="11"/>
      <c r="B32" s="73" t="s">
        <v>34</v>
      </c>
      <c r="C32" s="74"/>
      <c r="D32" s="74"/>
      <c r="E32" s="74"/>
      <c r="H32" s="25"/>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c r="IS32" s="33"/>
      <c r="IT32" s="33"/>
      <c r="IU32" s="33"/>
    </row>
    <row r="33" spans="1:255" customFormat="1"/>
    <row r="34" spans="1:255" s="38" customFormat="1" ht="14.25" customHeight="1">
      <c r="A34" s="25"/>
      <c r="B34" s="25"/>
      <c r="C34" s="25"/>
      <c r="D34" s="25"/>
      <c r="E34" s="25"/>
      <c r="F34" s="25"/>
      <c r="G34" s="25"/>
      <c r="H34" s="25"/>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row>
    <row r="35" spans="1:255" s="38" customFormat="1" ht="19.5" customHeight="1">
      <c r="A35" s="25"/>
      <c r="H35" s="25"/>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3"/>
      <c r="IU35" s="33"/>
    </row>
    <row r="36" spans="1:255" s="38" customFormat="1" ht="4.5" customHeight="1">
      <c r="A36" s="25"/>
      <c r="B36" s="25"/>
      <c r="C36" s="25"/>
      <c r="D36" s="25"/>
      <c r="E36" s="25"/>
      <c r="F36" s="25"/>
      <c r="G36" s="25"/>
      <c r="H36" s="25"/>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3"/>
      <c r="IU36" s="33"/>
    </row>
    <row r="37" spans="1:255" s="38" customFormat="1" ht="14.25">
      <c r="A37" s="25"/>
      <c r="B37" s="45" t="s">
        <v>35</v>
      </c>
      <c r="C37" s="25"/>
      <c r="D37" s="25"/>
      <c r="E37" s="25"/>
      <c r="F37" s="25"/>
      <c r="G37" s="25"/>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4.25">
      <c r="A38" s="25"/>
      <c r="B38" s="45" t="s">
        <v>14</v>
      </c>
      <c r="C38" s="25"/>
      <c r="D38" s="25"/>
      <c r="E38" s="25"/>
      <c r="F38" s="25"/>
      <c r="G38" s="25"/>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c r="A39" s="25"/>
      <c r="B39" s="44" t="s">
        <v>36</v>
      </c>
      <c r="C39" s="25"/>
      <c r="D39" s="25"/>
      <c r="E39" s="25"/>
      <c r="F39" s="25"/>
      <c r="G39" s="25"/>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s="38" customFormat="1">
      <c r="A40" s="25"/>
      <c r="C40" s="25"/>
      <c r="D40" s="25"/>
      <c r="E40" s="25"/>
      <c r="F40" s="25"/>
      <c r="G40" s="25"/>
      <c r="H40" s="25"/>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c r="FA40" s="33"/>
      <c r="FB40" s="33"/>
      <c r="FC40" s="33"/>
      <c r="FD40" s="33"/>
      <c r="FE40" s="33"/>
      <c r="FF40" s="33"/>
      <c r="FG40" s="33"/>
      <c r="FH40" s="33"/>
      <c r="FI40" s="33"/>
      <c r="FJ40" s="33"/>
      <c r="FK40" s="33"/>
      <c r="FL40" s="33"/>
      <c r="FM40" s="33"/>
      <c r="FN40" s="33"/>
      <c r="FO40" s="33"/>
      <c r="FP40" s="33"/>
      <c r="FQ40" s="33"/>
      <c r="FR40" s="33"/>
      <c r="FS40" s="33"/>
      <c r="FT40" s="33"/>
      <c r="FU40" s="33"/>
      <c r="FV40" s="33"/>
      <c r="FW40" s="33"/>
      <c r="FX40" s="33"/>
      <c r="FY40" s="33"/>
      <c r="FZ40" s="33"/>
      <c r="GA40" s="33"/>
      <c r="GB40" s="33"/>
      <c r="GC40" s="33"/>
      <c r="GD40" s="33"/>
      <c r="GE40" s="33"/>
      <c r="GF40" s="33"/>
      <c r="GG40" s="33"/>
      <c r="GH40" s="33"/>
      <c r="GI40" s="33"/>
      <c r="GJ40" s="33"/>
      <c r="GK40" s="33"/>
      <c r="GL40" s="33"/>
      <c r="GM40" s="33"/>
      <c r="GN40" s="33"/>
      <c r="GO40" s="33"/>
      <c r="GP40" s="33"/>
      <c r="GQ40" s="33"/>
      <c r="GR40" s="33"/>
      <c r="GS40" s="33"/>
      <c r="GT40" s="33"/>
      <c r="GU40" s="33"/>
      <c r="GV40" s="33"/>
      <c r="GW40" s="33"/>
      <c r="GX40" s="33"/>
      <c r="GY40" s="33"/>
      <c r="GZ40" s="33"/>
      <c r="HA40" s="33"/>
      <c r="HB40" s="33"/>
      <c r="HC40" s="33"/>
      <c r="HD40" s="33"/>
      <c r="HE40" s="33"/>
      <c r="HF40" s="33"/>
      <c r="HG40" s="33"/>
      <c r="HH40" s="33"/>
      <c r="HI40" s="33"/>
      <c r="HJ40" s="33"/>
      <c r="HK40" s="33"/>
      <c r="HL40" s="33"/>
      <c r="HM40" s="33"/>
      <c r="HN40" s="33"/>
      <c r="HO40" s="33"/>
      <c r="HP40" s="33"/>
      <c r="HQ40" s="33"/>
      <c r="HR40" s="33"/>
      <c r="HS40" s="33"/>
      <c r="HT40" s="33"/>
      <c r="HU40" s="33"/>
      <c r="HV40" s="33"/>
      <c r="HW40" s="33"/>
      <c r="HX40" s="33"/>
      <c r="HY40" s="33"/>
      <c r="HZ40" s="33"/>
      <c r="IA40" s="33"/>
      <c r="IB40" s="33"/>
      <c r="IC40" s="33"/>
      <c r="ID40" s="33"/>
      <c r="IE40" s="33"/>
      <c r="IF40" s="33"/>
      <c r="IG40" s="33"/>
      <c r="IH40" s="33"/>
      <c r="II40" s="33"/>
      <c r="IJ40" s="33"/>
      <c r="IK40" s="33"/>
      <c r="IL40" s="33"/>
      <c r="IM40" s="33"/>
      <c r="IN40" s="33"/>
      <c r="IO40" s="33"/>
      <c r="IP40" s="33"/>
      <c r="IQ40" s="33"/>
      <c r="IR40" s="33"/>
      <c r="IS40" s="33"/>
      <c r="IT40" s="33"/>
      <c r="IU40" s="33"/>
    </row>
    <row r="41" spans="1:255" s="38" customFormat="1" hidden="1">
      <c r="A41" s="25"/>
      <c r="B41" s="11"/>
      <c r="C41" s="11"/>
      <c r="D41" s="11"/>
      <c r="E41" s="11"/>
      <c r="F41" s="11"/>
      <c r="G41" s="11"/>
      <c r="H41" s="11"/>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idden="1">
      <c r="A42" s="25"/>
      <c r="B42" s="11"/>
      <c r="C42" s="11"/>
      <c r="D42" s="11"/>
      <c r="E42" s="11"/>
      <c r="F42" s="11"/>
      <c r="G42" s="11"/>
      <c r="H42" s="11"/>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idden="1">
      <c r="A43" s="25"/>
      <c r="B43" s="11"/>
      <c r="C43" s="11"/>
      <c r="D43" s="11"/>
      <c r="E43" s="11"/>
      <c r="F43" s="11"/>
      <c r="G43" s="11"/>
      <c r="H43" s="11"/>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idden="1">
      <c r="A44" s="25"/>
      <c r="B44" s="11"/>
      <c r="C44" s="11"/>
      <c r="D44" s="11"/>
      <c r="E44" s="11"/>
      <c r="F44" s="11"/>
      <c r="G44" s="11"/>
      <c r="H44" s="11"/>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idden="1">
      <c r="A45" s="25"/>
      <c r="B45"/>
      <c r="C45"/>
      <c r="D45"/>
      <c r="E45"/>
      <c r="F45"/>
      <c r="G45"/>
      <c r="H45"/>
      <c r="I45"/>
      <c r="J4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idden="1">
      <c r="A46" s="25"/>
      <c r="B46"/>
      <c r="C46"/>
      <c r="D46"/>
      <c r="E46"/>
      <c r="F46"/>
      <c r="G46"/>
      <c r="H46"/>
      <c r="I46"/>
      <c r="J46"/>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idden="1">
      <c r="A47" s="25"/>
      <c r="B47"/>
      <c r="C47"/>
      <c r="D47"/>
      <c r="E47"/>
      <c r="F47"/>
      <c r="G47"/>
      <c r="H47"/>
      <c r="I47"/>
      <c r="J47"/>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idden="1">
      <c r="A48" s="25"/>
      <c r="B48"/>
      <c r="C48"/>
      <c r="D48"/>
      <c r="E48"/>
      <c r="F48"/>
      <c r="G48"/>
      <c r="H48"/>
      <c r="I48"/>
      <c r="J48"/>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idden="1">
      <c r="A49" s="25"/>
      <c r="B49"/>
      <c r="C49"/>
      <c r="D49"/>
      <c r="E49"/>
      <c r="F49"/>
      <c r="G49"/>
      <c r="H49"/>
      <c r="I49"/>
      <c r="J49"/>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idden="1">
      <c r="A50" s="25"/>
      <c r="B50"/>
      <c r="C50"/>
      <c r="D50"/>
      <c r="E50"/>
      <c r="F50"/>
      <c r="G50"/>
      <c r="H50"/>
      <c r="I50"/>
      <c r="J50"/>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idden="1">
      <c r="A51" s="25"/>
      <c r="B51"/>
      <c r="C51"/>
      <c r="D51"/>
      <c r="E51"/>
      <c r="F51"/>
      <c r="G51"/>
      <c r="H51"/>
      <c r="I51"/>
      <c r="J5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idden="1">
      <c r="A52" s="25"/>
      <c r="B52"/>
      <c r="C52"/>
      <c r="D52"/>
      <c r="E52"/>
      <c r="F52"/>
      <c r="G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idden="1">
      <c r="A53" s="25"/>
      <c r="B53"/>
      <c r="C53"/>
      <c r="D53"/>
      <c r="E53"/>
      <c r="F53"/>
      <c r="G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idden="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idden="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idden="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idden="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idden="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idden="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idden="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idden="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idden="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idden="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idden="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idden="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idden="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idden="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idden="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idden="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idden="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idden="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idden="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idden="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idden="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idden="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idden="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idden="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idden="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idden="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idden="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idden="1">
      <c r="A81" s="33"/>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idden="1">
      <c r="A82" s="33"/>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idden="1">
      <c r="A83" s="33"/>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idden="1">
      <c r="A84" s="33"/>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idden="1">
      <c r="A85" s="33"/>
      <c r="B85" s="40"/>
      <c r="C85" s="40"/>
      <c r="D85" s="40"/>
      <c r="E85" s="40"/>
      <c r="F85" s="40"/>
      <c r="G85" s="40"/>
      <c r="H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idden="1">
      <c r="A86" s="33"/>
      <c r="B86" s="40"/>
      <c r="C86" s="40"/>
      <c r="D86" s="40"/>
      <c r="E86" s="40"/>
      <c r="F86" s="40"/>
      <c r="G86" s="40"/>
      <c r="H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idden="1">
      <c r="A87" s="33"/>
      <c r="B87" s="40"/>
      <c r="C87" s="40"/>
      <c r="D87" s="40"/>
      <c r="E87" s="40"/>
      <c r="F87" s="40"/>
      <c r="G87" s="40"/>
      <c r="H87" s="33"/>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idden="1">
      <c r="A88" s="33"/>
      <c r="B88" s="40"/>
      <c r="C88" s="40"/>
      <c r="D88" s="40"/>
      <c r="E88" s="40"/>
      <c r="F88" s="40"/>
      <c r="G88" s="40"/>
      <c r="H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idden="1">
      <c r="A89" s="33"/>
      <c r="B89" s="40"/>
      <c r="C89" s="40"/>
      <c r="D89" s="40"/>
      <c r="E89" s="40"/>
      <c r="F89" s="40"/>
      <c r="G89" s="40"/>
      <c r="H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idden="1">
      <c r="A90" s="33"/>
      <c r="B90" s="40"/>
      <c r="C90" s="40"/>
      <c r="D90" s="40"/>
      <c r="E90" s="40"/>
      <c r="F90" s="40"/>
      <c r="G90" s="40"/>
      <c r="H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idden="1">
      <c r="A91" s="33"/>
      <c r="B91" s="40"/>
      <c r="C91" s="40"/>
      <c r="D91" s="40"/>
      <c r="E91" s="40"/>
      <c r="F91" s="40"/>
      <c r="G91" s="40"/>
      <c r="H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idden="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idden="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idden="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109" spans="2:7" hidden="1">
      <c r="B109" s="40"/>
      <c r="C109" s="40"/>
      <c r="D109" s="40"/>
      <c r="E109" s="40"/>
      <c r="F109" s="40"/>
      <c r="G109" s="40"/>
    </row>
    <row r="110" spans="2:7" hidden="1">
      <c r="B110" s="40"/>
      <c r="C110" s="40"/>
      <c r="D110" s="40"/>
      <c r="E110" s="40"/>
      <c r="F110" s="40"/>
      <c r="G110" s="40"/>
    </row>
    <row r="111" spans="2:7" hidden="1">
      <c r="B111" s="40"/>
      <c r="C111" s="40"/>
      <c r="D111" s="40"/>
      <c r="E111" s="40"/>
      <c r="F111" s="40"/>
      <c r="G111" s="40"/>
    </row>
    <row r="112" spans="2:7" hidden="1">
      <c r="B112" s="40"/>
      <c r="C112" s="40"/>
      <c r="D112" s="40"/>
      <c r="E112" s="40"/>
      <c r="F112" s="40"/>
      <c r="G112" s="40"/>
    </row>
    <row r="113" spans="2:7" hidden="1">
      <c r="B113" s="40"/>
      <c r="C113" s="40"/>
      <c r="D113" s="40"/>
      <c r="E113" s="40"/>
      <c r="F113" s="40"/>
      <c r="G113" s="40"/>
    </row>
    <row r="114" spans="2:7" hidden="1">
      <c r="B114" s="40"/>
      <c r="C114" s="40"/>
      <c r="D114" s="40"/>
      <c r="E114" s="40"/>
      <c r="F114" s="40"/>
      <c r="G114" s="40"/>
    </row>
  </sheetData>
  <sheetProtection selectLockedCells="1"/>
  <mergeCells count="10">
    <mergeCell ref="B22:C22"/>
    <mergeCell ref="D22:E22"/>
    <mergeCell ref="F22:G22"/>
    <mergeCell ref="B25:G25"/>
    <mergeCell ref="B2:D2"/>
    <mergeCell ref="E14:F14"/>
    <mergeCell ref="B16:G16"/>
    <mergeCell ref="B20:C20"/>
    <mergeCell ref="D20:E20"/>
    <mergeCell ref="F20:G20"/>
  </mergeCells>
  <hyperlinks>
    <hyperlink ref="B39" r:id="rId1" xr:uid="{00000000-0004-0000-0200-000000000000}"/>
  </hyperlinks>
  <printOptions horizontalCentered="1"/>
  <pageMargins left="0.2" right="0.2" top="0.25" bottom="0.25" header="0.5" footer="0.5"/>
  <pageSetup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20FE9-EDF4-47AB-94B1-A02101392A49}">
  <sheetPr codeName="Sheet5">
    <tabColor theme="3"/>
    <pageSetUpPr fitToPage="1"/>
  </sheetPr>
  <dimension ref="A1:IU121"/>
  <sheetViews>
    <sheetView showGridLines="0" showRowColHeaders="0" zoomScaleNormal="100" zoomScaleSheetLayoutView="80" workbookViewId="0"/>
  </sheetViews>
  <sheetFormatPr defaultColWidth="0" defaultRowHeight="8.25" customHeight="1" zeroHeight="1"/>
  <cols>
    <col min="1" max="1" width="3.140625" style="33" customWidth="1"/>
    <col min="2" max="2" width="16.7109375" style="33" customWidth="1"/>
    <col min="3" max="3" width="19.5703125" style="33" customWidth="1"/>
    <col min="4" max="7" width="16.7109375" style="33" customWidth="1"/>
    <col min="8" max="8" width="3.42578125" style="33" customWidth="1"/>
    <col min="9" max="30" width="9.140625" style="38" hidden="1" customWidth="1"/>
    <col min="31" max="16384" width="9.140625" style="33" hidden="1"/>
  </cols>
  <sheetData>
    <row r="1" spans="1:30" ht="14.25" customHeight="1"/>
    <row r="2" spans="1:30" s="49" customFormat="1" ht="24.75" customHeight="1">
      <c r="A2" s="46"/>
      <c r="B2" s="205" t="s">
        <v>16</v>
      </c>
      <c r="C2" s="205"/>
      <c r="D2" s="205"/>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14.25" customHeight="1">
      <c r="A3" s="11"/>
      <c r="B3" s="12"/>
      <c r="C3" s="12"/>
      <c r="D3" s="12"/>
      <c r="E3" s="12"/>
      <c r="F3" s="12"/>
      <c r="G3" s="13"/>
      <c r="H3" s="13"/>
    </row>
    <row r="4" spans="1:30" ht="23.25" customHeight="1">
      <c r="A4" s="11"/>
      <c r="B4" s="14" t="s">
        <v>0</v>
      </c>
      <c r="C4" s="15"/>
      <c r="D4" s="15"/>
      <c r="E4" s="14" t="s">
        <v>17</v>
      </c>
      <c r="F4" s="16"/>
      <c r="H4" s="17"/>
    </row>
    <row r="5" spans="1:30" ht="14.25" customHeight="1">
      <c r="A5" s="11"/>
      <c r="B5" s="15"/>
      <c r="C5" s="15"/>
      <c r="D5" s="15"/>
      <c r="E5" s="15"/>
      <c r="F5" s="16"/>
      <c r="H5" s="17"/>
    </row>
    <row r="6" spans="1:30" s="35" customFormat="1" ht="14.25" customHeight="1">
      <c r="A6" s="18"/>
      <c r="B6" s="34" t="str">
        <f>+Inputs!C10</f>
        <v>Dealer Name</v>
      </c>
      <c r="C6" s="34"/>
      <c r="D6" s="18"/>
      <c r="E6" s="34" t="str">
        <f>+Inputs!C16</f>
        <v>Customer Name</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4.25" customHeight="1">
      <c r="A7" s="18"/>
      <c r="B7" s="34" t="str">
        <f>+Inputs!C11</f>
        <v>Contact Name</v>
      </c>
      <c r="C7" s="34"/>
      <c r="D7" s="18"/>
      <c r="E7" s="34" t="str">
        <f>+Inputs!C17</f>
        <v>Customer Address</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4.25" customHeight="1">
      <c r="A8" s="18"/>
      <c r="B8" s="34" t="str">
        <f>+Inputs!C12</f>
        <v>Contact Email</v>
      </c>
      <c r="C8" s="34"/>
      <c r="D8" s="18"/>
      <c r="E8" s="34" t="str">
        <f>+Inputs!C18</f>
        <v>Customer City, State, Zip</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4.25" customHeight="1">
      <c r="A9" s="20"/>
      <c r="B9" s="21"/>
      <c r="C9" s="20"/>
      <c r="D9" s="20"/>
      <c r="E9" s="34" t="str">
        <f>+Inputs!C19</f>
        <v>Customer Phone</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4.25" customHeight="1">
      <c r="A10" s="20"/>
      <c r="B10" s="20"/>
      <c r="C10" s="20"/>
      <c r="D10" s="20"/>
      <c r="E10" s="34" t="str">
        <f>+Inputs!C20</f>
        <v>Customer Email</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4.2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4.25" customHeight="1">
      <c r="A12" s="20"/>
      <c r="B12" s="14" t="s">
        <v>18</v>
      </c>
      <c r="C12" s="15"/>
      <c r="D12" s="17"/>
      <c r="E12" s="14" t="s">
        <v>19</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14.25"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4.25" customHeight="1">
      <c r="A14" s="20"/>
      <c r="B14" s="195" t="str">
        <f>IF(Inputs!$C$24&lt;&gt;"",Inputs!$C$24,"")</f>
        <v/>
      </c>
      <c r="C14" s="37"/>
      <c r="D14" s="37"/>
      <c r="E14" s="206">
        <f>+Inputs!C25</f>
        <v>61738</v>
      </c>
      <c r="F14" s="206"/>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51"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1.75" customHeight="1" thickBot="1">
      <c r="A16" s="20"/>
      <c r="B16" s="207" t="str">
        <f>"NO MONEY DOWN 
FOLLOWED BY NO PAYMENTS FOR 180 DAYS"</f>
        <v>NO MONEY DOWN 
FOLLOWED BY NO PAYMENTS FOR 180 DAYS</v>
      </c>
      <c r="C16" s="208"/>
      <c r="D16" s="208"/>
      <c r="E16" s="208"/>
      <c r="F16" s="208"/>
      <c r="G16" s="209"/>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24"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14.25" customHeight="1">
      <c r="A18" s="11"/>
      <c r="B18"/>
      <c r="C18"/>
      <c r="D18"/>
      <c r="E18"/>
      <c r="F18"/>
      <c r="G18"/>
      <c r="H18"/>
      <c r="I18"/>
    </row>
    <row r="19" spans="1:255" ht="14.25" customHeight="1">
      <c r="A19" s="11"/>
      <c r="B19"/>
      <c r="C19"/>
      <c r="D19"/>
      <c r="E19"/>
      <c r="F19"/>
      <c r="G19"/>
      <c r="H19" s="25"/>
    </row>
    <row r="20" spans="1:255" ht="21" customHeight="1">
      <c r="A20" s="11"/>
      <c r="B20" s="210" t="s">
        <v>21</v>
      </c>
      <c r="C20" s="210"/>
      <c r="D20" s="211" t="s">
        <v>38</v>
      </c>
      <c r="E20" s="211"/>
      <c r="F20" s="211" t="s">
        <v>23</v>
      </c>
      <c r="G20" s="211"/>
      <c r="H20" s="25"/>
    </row>
    <row r="21" spans="1:255" ht="14.25" customHeight="1">
      <c r="A21" s="11"/>
      <c r="B21"/>
      <c r="C21"/>
      <c r="D21"/>
      <c r="E21"/>
      <c r="F21"/>
      <c r="G21"/>
      <c r="H21" s="25"/>
    </row>
    <row r="22" spans="1:255" ht="18.75" customHeight="1">
      <c r="A22" s="11"/>
      <c r="B22" s="199" t="s">
        <v>39</v>
      </c>
      <c r="C22" s="200"/>
      <c r="D22" s="212">
        <f ca="1">IF(Rates!$B$12=1,"n/a",Rates!$B$7)</f>
        <v>5.9900000000000002E-2</v>
      </c>
      <c r="E22" s="212"/>
      <c r="F22" s="202">
        <f ca="1">IF(Rates!$B$12=1,"n/a",IF($E$14&lt;10000,"$10K Min.",$E$14*Rates!C7))</f>
        <v>12245.917514000001</v>
      </c>
      <c r="G22" s="203"/>
      <c r="H22" s="25"/>
    </row>
    <row r="23" spans="1:255" ht="14.25" customHeight="1">
      <c r="A23" s="11"/>
      <c r="B23" s="50"/>
      <c r="C23" s="51"/>
      <c r="D23" s="52"/>
      <c r="E23" s="53"/>
      <c r="F23" s="54"/>
      <c r="G23" s="55"/>
      <c r="H23" s="25"/>
    </row>
    <row r="24" spans="1:255" ht="18.75" customHeight="1">
      <c r="A24" s="24"/>
      <c r="B24" s="213" t="s">
        <v>40</v>
      </c>
      <c r="C24" s="214"/>
      <c r="D24" s="215">
        <f ca="1">IF(Rates!$B$12=1,"n/a",Rates!$B$6)</f>
        <v>5.5899999999999998E-2</v>
      </c>
      <c r="E24" s="215"/>
      <c r="F24" s="216">
        <f ca="1">IF(Rates!$B$12=1,"n/a",IF($E$14&lt;10000,"$10K Min.",$E$14*Rates!C6))</f>
        <v>14150.905242000001</v>
      </c>
      <c r="G24" s="217"/>
      <c r="H24" s="25"/>
    </row>
    <row r="25" spans="1:255" ht="14.25" customHeight="1">
      <c r="A25" s="11"/>
      <c r="B25" s="50"/>
      <c r="C25" s="51"/>
      <c r="D25" s="52"/>
      <c r="E25" s="53"/>
      <c r="F25" s="54"/>
      <c r="G25" s="55"/>
      <c r="H25" s="25"/>
    </row>
    <row r="26" spans="1:255" ht="18.75" customHeight="1">
      <c r="A26" s="11"/>
      <c r="B26" s="199" t="s">
        <v>41</v>
      </c>
      <c r="C26" s="200"/>
      <c r="D26" s="212">
        <f ca="1">IF(Rates!$B$12=1,"n/a",Rates!$B$5)</f>
        <v>4.99E-2</v>
      </c>
      <c r="E26" s="212"/>
      <c r="F26" s="202">
        <f ca="1">IF(Rates!$B$12=1,"n/a",IF($E$14&lt;10000,"$10K Min.",$E$14*Rates!C5))</f>
        <v>17024.438714</v>
      </c>
      <c r="G26" s="203"/>
      <c r="H26" s="25"/>
    </row>
    <row r="27" spans="1:255" ht="14.25" customHeight="1">
      <c r="A27" s="11"/>
      <c r="C27" s="26"/>
      <c r="D27" s="27"/>
      <c r="E27" s="28"/>
      <c r="F27" s="29"/>
      <c r="G27" s="30"/>
      <c r="H27" s="25"/>
    </row>
    <row r="28" spans="1:255" ht="18.75" customHeight="1">
      <c r="A28" s="11"/>
      <c r="B28" s="218" t="s">
        <v>24</v>
      </c>
      <c r="C28" s="219"/>
      <c r="D28" s="220">
        <f ca="1">IF(Rates!$B$12=1,"n/a",Rates!$B$4)</f>
        <v>3.9899999999999998E-2</v>
      </c>
      <c r="E28" s="220"/>
      <c r="F28" s="221">
        <f ca="1">IF(Rates!$B$12=1,"n/a",IF($E$14&lt;10000,"$10K Min.",$E$14*Rates!C4))</f>
        <v>21834.87846</v>
      </c>
      <c r="G28" s="222"/>
      <c r="H28" s="25"/>
    </row>
    <row r="29" spans="1:255" ht="9" customHeight="1">
      <c r="A29" s="11"/>
      <c r="C29" s="26"/>
      <c r="D29" s="27"/>
      <c r="E29" s="28"/>
      <c r="F29" s="29"/>
      <c r="G29" s="30"/>
      <c r="H29" s="25"/>
    </row>
    <row r="30" spans="1:255" ht="14.25" hidden="1" customHeight="1">
      <c r="A30" s="24"/>
      <c r="B30" s="213" t="s">
        <v>24</v>
      </c>
      <c r="C30" s="214"/>
      <c r="D30" s="215">
        <v>3.9899999999999998E-2</v>
      </c>
      <c r="E30" s="215"/>
      <c r="F30" s="216">
        <f>+IF($E$14&lt;10000,"$10K Min.",$E$14*0.3183)</f>
        <v>19651.205400000003</v>
      </c>
      <c r="G30" s="217"/>
      <c r="H30" s="25"/>
    </row>
    <row r="31" spans="1:255" ht="14.25" hidden="1" customHeight="1">
      <c r="A31" s="11"/>
      <c r="C31" s="26"/>
      <c r="D31" s="27"/>
      <c r="E31" s="28"/>
      <c r="F31" s="29"/>
      <c r="G31" s="30"/>
      <c r="H31" s="25"/>
    </row>
    <row r="32" spans="1:255" ht="14.25" customHeight="1">
      <c r="A32" s="11"/>
      <c r="B32" s="204" t="str">
        <f ca="1">"Quote Date: "&amp; TEXT(TODAY(),"MM/DD/YY")</f>
        <v>Quote Date: 07/03/25</v>
      </c>
      <c r="C32" s="204"/>
      <c r="D32" s="204"/>
      <c r="E32" s="204"/>
      <c r="F32" s="204"/>
      <c r="G32" s="204"/>
      <c r="H32" s="31"/>
      <c r="I32" s="43"/>
      <c r="J32" s="43"/>
      <c r="S32" s="43"/>
      <c r="T32" s="43"/>
      <c r="U32" s="43"/>
      <c r="V32" s="43"/>
      <c r="W32" s="43"/>
      <c r="X32" s="43"/>
      <c r="Y32" s="43"/>
      <c r="Z32" s="43"/>
      <c r="AA32" s="43"/>
      <c r="AB32" s="43"/>
      <c r="AC32" s="43"/>
      <c r="AD32" s="43"/>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c r="IQ32" s="39"/>
      <c r="IR32" s="39"/>
      <c r="IS32" s="39"/>
      <c r="IT32" s="39"/>
      <c r="IU32" s="39"/>
    </row>
    <row r="33" spans="1:255" ht="15.75">
      <c r="A33" s="11"/>
      <c r="B33" s="70" t="s">
        <v>42</v>
      </c>
      <c r="C33" s="11"/>
      <c r="D33" s="32"/>
      <c r="E33" s="11"/>
      <c r="F33" s="32"/>
      <c r="G33" s="72" t="s">
        <v>27</v>
      </c>
      <c r="H33" s="31"/>
      <c r="I33" s="43"/>
      <c r="J33" s="43"/>
      <c r="S33" s="43"/>
      <c r="T33" s="43"/>
      <c r="U33" s="43"/>
      <c r="V33" s="43"/>
      <c r="W33" s="43"/>
      <c r="X33" s="43"/>
      <c r="Y33" s="43"/>
      <c r="Z33" s="43"/>
      <c r="AA33" s="43"/>
      <c r="AB33" s="43"/>
      <c r="AC33" s="43"/>
      <c r="AD33" s="43"/>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c r="IQ33" s="39"/>
      <c r="IR33" s="39"/>
      <c r="IS33" s="39"/>
      <c r="IT33" s="39"/>
      <c r="IU33" s="39"/>
    </row>
    <row r="34" spans="1:255" ht="12.75">
      <c r="A34" s="11"/>
      <c r="B34" s="198" t="s">
        <v>43</v>
      </c>
      <c r="C34" s="38"/>
      <c r="D34" s="38"/>
      <c r="E34" s="38"/>
      <c r="F34" s="38"/>
      <c r="G34" s="72" t="str">
        <f>"- Pricing effective through "&amp;TEXT(Rates!B11,"mm/dd/yyyy")</f>
        <v>- Pricing effective through 09/30/2025</v>
      </c>
      <c r="H34" s="31"/>
      <c r="I34" s="43"/>
      <c r="J34" s="43"/>
      <c r="S34" s="43"/>
      <c r="T34" s="43"/>
      <c r="U34" s="43"/>
      <c r="V34" s="43"/>
      <c r="W34" s="43"/>
      <c r="X34" s="43"/>
      <c r="Y34" s="43"/>
      <c r="Z34" s="43"/>
      <c r="AA34" s="43"/>
      <c r="AB34" s="43"/>
      <c r="AC34" s="43"/>
      <c r="AD34" s="43"/>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39"/>
      <c r="IP34" s="39"/>
      <c r="IQ34" s="39"/>
      <c r="IR34" s="39"/>
      <c r="IS34" s="39"/>
      <c r="IT34" s="39"/>
      <c r="IU34" s="39"/>
    </row>
    <row r="35" spans="1:255" ht="12.75">
      <c r="A35" s="11"/>
      <c r="B35" s="198" t="s">
        <v>44</v>
      </c>
      <c r="C35" s="71"/>
      <c r="D35" s="71"/>
      <c r="E35" s="38"/>
      <c r="F35"/>
      <c r="G35" s="75" t="s">
        <v>31</v>
      </c>
      <c r="H35" s="25"/>
    </row>
    <row r="36" spans="1:255" ht="12.75">
      <c r="A36" s="11"/>
      <c r="B36" s="73" t="s">
        <v>45</v>
      </c>
      <c r="C36" s="71"/>
      <c r="D36" s="71"/>
      <c r="E36" s="38"/>
      <c r="F36"/>
      <c r="G36" s="72" t="s">
        <v>30</v>
      </c>
      <c r="H36" s="25"/>
    </row>
    <row r="37" spans="1:255" s="38" customFormat="1" ht="12.75">
      <c r="A37" s="11"/>
      <c r="B37" s="70" t="s">
        <v>26</v>
      </c>
      <c r="C37" s="74"/>
      <c r="D37" s="74"/>
      <c r="F37"/>
      <c r="G37" s="72" t="s">
        <v>32</v>
      </c>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2.75">
      <c r="A38" s="11"/>
      <c r="B38" s="73" t="s">
        <v>34</v>
      </c>
      <c r="C38" s="74"/>
      <c r="D38" s="74"/>
      <c r="F38"/>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ht="4.5" customHeight="1">
      <c r="A39" s="11"/>
      <c r="B39" s="223" t="str">
        <f ca="1">IF(Rates!B12=0,"","Quote Tool outside of effective pricing dates. Please contact GreatAmerica at the email below to request an update.")</f>
        <v/>
      </c>
      <c r="C39" s="223"/>
      <c r="D39" s="223"/>
      <c r="E39" s="223"/>
      <c r="F39" s="223"/>
      <c r="G39" s="223"/>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customFormat="1" ht="4.5" customHeight="1">
      <c r="B40" s="223"/>
      <c r="C40" s="223"/>
      <c r="D40" s="223"/>
      <c r="E40" s="223"/>
      <c r="F40" s="223"/>
      <c r="G40" s="223"/>
    </row>
    <row r="41" spans="1:255" s="38" customFormat="1" ht="0.75" customHeight="1">
      <c r="A41" s="25"/>
      <c r="B41" s="223"/>
      <c r="C41" s="223"/>
      <c r="D41" s="223"/>
      <c r="E41" s="223"/>
      <c r="F41" s="223"/>
      <c r="G41" s="223"/>
      <c r="H41" s="25"/>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t="21.75" customHeight="1">
      <c r="A42" s="25"/>
      <c r="H42" s="25"/>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t="14.25" customHeight="1">
      <c r="A43" s="25"/>
      <c r="B43" s="25"/>
      <c r="C43" s="25"/>
      <c r="D43" s="25"/>
      <c r="E43" s="25"/>
      <c r="F43" s="25"/>
      <c r="G43" s="25"/>
      <c r="H43" s="25"/>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t="14.25" customHeight="1">
      <c r="A44" s="25"/>
      <c r="B44" s="45" t="str">
        <f>+Inputs!B30</f>
        <v>Phone: 800-945-2644</v>
      </c>
      <c r="C44" s="25"/>
      <c r="D44" s="25"/>
      <c r="E44" s="25"/>
      <c r="F44" s="25"/>
      <c r="G44" s="25"/>
      <c r="H44" s="25"/>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t="14.25" customHeight="1">
      <c r="A45" s="25"/>
      <c r="B45" s="45" t="s">
        <v>14</v>
      </c>
      <c r="C45" s="25"/>
      <c r="D45" s="25"/>
      <c r="E45" s="25"/>
      <c r="F45" s="25"/>
      <c r="G45" s="25"/>
      <c r="H45" s="2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t="14.25" customHeight="1">
      <c r="A46" s="25"/>
      <c r="B46" s="44" t="s">
        <v>15</v>
      </c>
      <c r="C46" s="25"/>
      <c r="D46" s="25"/>
      <c r="E46" s="25"/>
      <c r="F46" s="25"/>
      <c r="G46" s="25"/>
      <c r="H46" s="25"/>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t="8.25" customHeight="1">
      <c r="A47" s="25"/>
      <c r="C47" s="25"/>
      <c r="D47" s="25"/>
      <c r="E47" s="25"/>
      <c r="F47" s="25"/>
      <c r="G47" s="25"/>
      <c r="H47" s="25"/>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t="8.25" customHeight="1">
      <c r="A48" s="25"/>
      <c r="B48" s="11"/>
      <c r="C48" s="11"/>
      <c r="D48" s="11"/>
      <c r="E48" s="11"/>
      <c r="F48" s="11"/>
      <c r="G48" s="11"/>
      <c r="H48" s="11"/>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t="7.5" customHeight="1">
      <c r="A49" s="25"/>
      <c r="B49" s="11"/>
      <c r="C49" s="11"/>
      <c r="D49" s="11"/>
      <c r="E49" s="11"/>
      <c r="F49" s="11"/>
      <c r="G49" s="11"/>
      <c r="H49" s="11"/>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t="16.5" hidden="1" customHeight="1">
      <c r="A50" s="25"/>
      <c r="B50" s="11"/>
      <c r="C50" s="11"/>
      <c r="D50" s="11"/>
      <c r="E50" s="11"/>
      <c r="H50" s="11"/>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t="8.25" hidden="1" customHeight="1">
      <c r="A51" s="25"/>
      <c r="B51" s="11"/>
      <c r="C51" s="11"/>
      <c r="D51" s="11"/>
      <c r="E51" s="11"/>
      <c r="H51" s="1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t="8.25" hidden="1" customHeight="1">
      <c r="A52" s="25"/>
      <c r="B52" s="73" t="s">
        <v>46</v>
      </c>
      <c r="C52"/>
      <c r="D52"/>
      <c r="E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t="8.25" hidden="1" customHeight="1">
      <c r="A53" s="25"/>
      <c r="B53"/>
      <c r="C53"/>
      <c r="D53"/>
      <c r="E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t="8.25" hidden="1" customHeight="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t="8.25" hidden="1" customHeight="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t="8.25" hidden="1" customHeight="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t="8.25" hidden="1" customHeight="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t="8.25" hidden="1" customHeight="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t="8.25" hidden="1" customHeight="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t="8.25" hidden="1" customHeight="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t="8.25" hidden="1" customHeight="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t="8.25" hidden="1" customHeight="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t="8.25" hidden="1" customHeight="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t="8.25" hidden="1" customHeight="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t="8.25" hidden="1" customHeight="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t="8.25" hidden="1" customHeight="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t="8.25" hidden="1" customHeight="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t="8.25" hidden="1" customHeight="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t="8.25" hidden="1" customHeight="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t="8.25" hidden="1" customHeight="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t="8.25" hidden="1" customHeight="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t="8.25" hidden="1" customHeight="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t="8.25" hidden="1" customHeight="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t="8.25" hidden="1" customHeight="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t="8.25" hidden="1" customHeight="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t="8.25" hidden="1" customHeight="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t="8.25" hidden="1" customHeight="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t="8.25" hidden="1" customHeight="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t="8.25" hidden="1" customHeight="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t="8.25" hidden="1" customHeight="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t="8.25" hidden="1" customHeight="1">
      <c r="A81" s="25"/>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t="8.25" hidden="1" customHeight="1">
      <c r="A82" s="25"/>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t="8.25" hidden="1" customHeight="1">
      <c r="A83" s="25"/>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t="8.25" hidden="1" customHeight="1">
      <c r="A84" s="25"/>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t="8.25" hidden="1" customHeight="1">
      <c r="A85" s="25"/>
      <c r="B85"/>
      <c r="C85"/>
      <c r="D85"/>
      <c r="E85"/>
      <c r="F85"/>
      <c r="G85"/>
      <c r="H85"/>
      <c r="I85"/>
      <c r="J85"/>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t="8.25" hidden="1" customHeight="1">
      <c r="A86" s="25"/>
      <c r="B86"/>
      <c r="C86"/>
      <c r="D86"/>
      <c r="E86"/>
      <c r="F86"/>
      <c r="G86"/>
      <c r="H86"/>
      <c r="I86"/>
      <c r="J86"/>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t="8.25" hidden="1" customHeight="1">
      <c r="A87" s="25"/>
      <c r="B87"/>
      <c r="C87"/>
      <c r="D87"/>
      <c r="E87"/>
      <c r="F87"/>
      <c r="G87"/>
      <c r="H87"/>
      <c r="I87"/>
      <c r="J87"/>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t="8.25" hidden="1" customHeight="1">
      <c r="A88" s="33"/>
      <c r="B88"/>
      <c r="C88"/>
      <c r="D88"/>
      <c r="E88"/>
      <c r="F88"/>
      <c r="G88"/>
      <c r="H88"/>
      <c r="I88"/>
      <c r="J88"/>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t="8.25" hidden="1" customHeight="1">
      <c r="A89" s="33"/>
      <c r="B89"/>
      <c r="C89"/>
      <c r="D89"/>
      <c r="E89"/>
      <c r="F89"/>
      <c r="G89"/>
      <c r="H89"/>
      <c r="I89"/>
      <c r="J89"/>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t="8.25" hidden="1" customHeight="1">
      <c r="A90" s="33"/>
      <c r="B90"/>
      <c r="C90"/>
      <c r="D90"/>
      <c r="E90"/>
      <c r="F90"/>
      <c r="G90"/>
      <c r="H90"/>
      <c r="I90"/>
      <c r="J90"/>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t="8.25" hidden="1" customHeight="1">
      <c r="A91" s="33"/>
      <c r="B91"/>
      <c r="C91"/>
      <c r="D91"/>
      <c r="E91"/>
      <c r="F91"/>
      <c r="G91"/>
      <c r="H91"/>
      <c r="I91"/>
      <c r="J91"/>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t="8.25" hidden="1" customHeight="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t="8.25" hidden="1" customHeight="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t="8.25" hidden="1" customHeight="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95" spans="1:255" s="38" customFormat="1" ht="8.25" hidden="1" customHeight="1">
      <c r="A95" s="33"/>
      <c r="B95" s="40"/>
      <c r="C95" s="40"/>
      <c r="D95" s="40"/>
      <c r="E95" s="40"/>
      <c r="F95" s="40"/>
      <c r="G95" s="40"/>
      <c r="H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c r="EO95" s="33"/>
      <c r="EP95" s="33"/>
      <c r="EQ95" s="33"/>
      <c r="ER95" s="33"/>
      <c r="ES95" s="33"/>
      <c r="ET95" s="33"/>
      <c r="EU95" s="33"/>
      <c r="EV95" s="33"/>
      <c r="EW95" s="33"/>
      <c r="EX95" s="33"/>
      <c r="EY95" s="33"/>
      <c r="EZ95" s="33"/>
      <c r="FA95" s="33"/>
      <c r="FB95" s="33"/>
      <c r="FC95" s="33"/>
      <c r="FD95" s="33"/>
      <c r="FE95" s="33"/>
      <c r="FF95" s="33"/>
      <c r="FG95" s="33"/>
      <c r="FH95" s="33"/>
      <c r="FI95" s="33"/>
      <c r="FJ95" s="33"/>
      <c r="FK95" s="33"/>
      <c r="FL95" s="33"/>
      <c r="FM95" s="33"/>
      <c r="FN95" s="33"/>
      <c r="FO95" s="33"/>
      <c r="FP95" s="33"/>
      <c r="FQ95" s="33"/>
      <c r="FR95" s="33"/>
      <c r="FS95" s="33"/>
      <c r="FT95" s="33"/>
      <c r="FU95" s="33"/>
      <c r="FV95" s="33"/>
      <c r="FW95" s="33"/>
      <c r="FX95" s="33"/>
      <c r="FY95" s="33"/>
      <c r="FZ95" s="33"/>
      <c r="GA95" s="33"/>
      <c r="GB95" s="33"/>
      <c r="GC95" s="33"/>
      <c r="GD95" s="33"/>
      <c r="GE95" s="33"/>
      <c r="GF95" s="33"/>
      <c r="GG95" s="33"/>
      <c r="GH95" s="33"/>
      <c r="GI95" s="33"/>
      <c r="GJ95" s="33"/>
      <c r="GK95" s="33"/>
      <c r="GL95" s="33"/>
      <c r="GM95" s="33"/>
      <c r="GN95" s="33"/>
      <c r="GO95" s="33"/>
      <c r="GP95" s="33"/>
      <c r="GQ95" s="33"/>
      <c r="GR95" s="33"/>
      <c r="GS95" s="33"/>
      <c r="GT95" s="33"/>
      <c r="GU95" s="33"/>
      <c r="GV95" s="33"/>
      <c r="GW95" s="33"/>
      <c r="GX95" s="33"/>
      <c r="GY95" s="33"/>
      <c r="GZ95" s="33"/>
      <c r="HA95" s="33"/>
      <c r="HB95" s="33"/>
      <c r="HC95" s="33"/>
      <c r="HD95" s="33"/>
      <c r="HE95" s="33"/>
      <c r="HF95" s="33"/>
      <c r="HG95" s="33"/>
      <c r="HH95" s="33"/>
      <c r="HI95" s="33"/>
      <c r="HJ95" s="33"/>
      <c r="HK95" s="33"/>
      <c r="HL95" s="33"/>
      <c r="HM95" s="33"/>
      <c r="HN95" s="33"/>
      <c r="HO95" s="33"/>
      <c r="HP95" s="33"/>
      <c r="HQ95" s="33"/>
      <c r="HR95" s="33"/>
      <c r="HS95" s="33"/>
      <c r="HT95" s="33"/>
      <c r="HU95" s="33"/>
      <c r="HV95" s="33"/>
      <c r="HW95" s="33"/>
      <c r="HX95" s="33"/>
      <c r="HY95" s="33"/>
      <c r="HZ95" s="33"/>
      <c r="IA95" s="33"/>
      <c r="IB95" s="33"/>
      <c r="IC95" s="33"/>
      <c r="ID95" s="33"/>
      <c r="IE95" s="33"/>
      <c r="IF95" s="33"/>
      <c r="IG95" s="33"/>
      <c r="IH95" s="33"/>
      <c r="II95" s="33"/>
      <c r="IJ95" s="33"/>
      <c r="IK95" s="33"/>
      <c r="IL95" s="33"/>
      <c r="IM95" s="33"/>
      <c r="IN95" s="33"/>
      <c r="IO95" s="33"/>
      <c r="IP95" s="33"/>
      <c r="IQ95" s="33"/>
      <c r="IR95" s="33"/>
      <c r="IS95" s="33"/>
      <c r="IT95" s="33"/>
      <c r="IU95" s="33"/>
    </row>
    <row r="96" spans="1:255" s="38" customFormat="1" ht="8.25" hidden="1" customHeight="1">
      <c r="A96" s="33"/>
      <c r="B96" s="40"/>
      <c r="C96" s="40"/>
      <c r="D96" s="40"/>
      <c r="E96" s="40"/>
      <c r="F96" s="40"/>
      <c r="G96" s="40"/>
      <c r="H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c r="FS96" s="33"/>
      <c r="FT96" s="33"/>
      <c r="FU96" s="33"/>
      <c r="FV96" s="33"/>
      <c r="FW96" s="33"/>
      <c r="FX96" s="33"/>
      <c r="FY96" s="33"/>
      <c r="FZ96" s="33"/>
      <c r="GA96" s="33"/>
      <c r="GB96" s="33"/>
      <c r="GC96" s="33"/>
      <c r="GD96" s="33"/>
      <c r="GE96" s="33"/>
      <c r="GF96" s="33"/>
      <c r="GG96" s="33"/>
      <c r="GH96" s="33"/>
      <c r="GI96" s="33"/>
      <c r="GJ96" s="33"/>
      <c r="GK96" s="33"/>
      <c r="GL96" s="33"/>
      <c r="GM96" s="33"/>
      <c r="GN96" s="33"/>
      <c r="GO96" s="33"/>
      <c r="GP96" s="33"/>
      <c r="GQ96" s="33"/>
      <c r="GR96" s="33"/>
      <c r="GS96" s="33"/>
      <c r="GT96" s="33"/>
      <c r="GU96" s="33"/>
      <c r="GV96" s="33"/>
      <c r="GW96" s="33"/>
      <c r="GX96" s="33"/>
      <c r="GY96" s="33"/>
      <c r="GZ96" s="33"/>
      <c r="HA96" s="33"/>
      <c r="HB96" s="33"/>
      <c r="HC96" s="33"/>
      <c r="HD96" s="33"/>
      <c r="HE96" s="33"/>
      <c r="HF96" s="33"/>
      <c r="HG96" s="33"/>
      <c r="HH96" s="33"/>
      <c r="HI96" s="33"/>
      <c r="HJ96" s="33"/>
      <c r="HK96" s="33"/>
      <c r="HL96" s="33"/>
      <c r="HM96" s="33"/>
      <c r="HN96" s="33"/>
      <c r="HO96" s="33"/>
      <c r="HP96" s="33"/>
      <c r="HQ96" s="33"/>
      <c r="HR96" s="33"/>
      <c r="HS96" s="33"/>
      <c r="HT96" s="33"/>
      <c r="HU96" s="33"/>
      <c r="HV96" s="33"/>
      <c r="HW96" s="33"/>
      <c r="HX96" s="33"/>
      <c r="HY96" s="33"/>
      <c r="HZ96" s="33"/>
      <c r="IA96" s="33"/>
      <c r="IB96" s="33"/>
      <c r="IC96" s="33"/>
      <c r="ID96" s="33"/>
      <c r="IE96" s="33"/>
      <c r="IF96" s="33"/>
      <c r="IG96" s="33"/>
      <c r="IH96" s="33"/>
      <c r="II96" s="33"/>
      <c r="IJ96" s="33"/>
      <c r="IK96" s="33"/>
      <c r="IL96" s="33"/>
      <c r="IM96" s="33"/>
      <c r="IN96" s="33"/>
      <c r="IO96" s="33"/>
      <c r="IP96" s="33"/>
      <c r="IQ96" s="33"/>
      <c r="IR96" s="33"/>
      <c r="IS96" s="33"/>
      <c r="IT96" s="33"/>
      <c r="IU96" s="33"/>
    </row>
    <row r="97" spans="1:255" s="38" customFormat="1" ht="8.25" hidden="1" customHeight="1">
      <c r="A97" s="33"/>
      <c r="B97" s="40"/>
      <c r="C97" s="40"/>
      <c r="D97" s="40"/>
      <c r="E97" s="40"/>
      <c r="F97" s="40"/>
      <c r="G97" s="40"/>
      <c r="H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c r="FS97" s="33"/>
      <c r="FT97" s="33"/>
      <c r="FU97" s="33"/>
      <c r="FV97" s="33"/>
      <c r="FW97" s="33"/>
      <c r="FX97" s="33"/>
      <c r="FY97" s="33"/>
      <c r="FZ97" s="33"/>
      <c r="GA97" s="33"/>
      <c r="GB97" s="33"/>
      <c r="GC97" s="33"/>
      <c r="GD97" s="33"/>
      <c r="GE97" s="33"/>
      <c r="GF97" s="33"/>
      <c r="GG97" s="33"/>
      <c r="GH97" s="33"/>
      <c r="GI97" s="33"/>
      <c r="GJ97" s="33"/>
      <c r="GK97" s="33"/>
      <c r="GL97" s="33"/>
      <c r="GM97" s="33"/>
      <c r="GN97" s="33"/>
      <c r="GO97" s="33"/>
      <c r="GP97" s="33"/>
      <c r="GQ97" s="33"/>
      <c r="GR97" s="33"/>
      <c r="GS97" s="33"/>
      <c r="GT97" s="33"/>
      <c r="GU97" s="33"/>
      <c r="GV97" s="33"/>
      <c r="GW97" s="33"/>
      <c r="GX97" s="33"/>
      <c r="GY97" s="33"/>
      <c r="GZ97" s="33"/>
      <c r="HA97" s="33"/>
      <c r="HB97" s="33"/>
      <c r="HC97" s="33"/>
      <c r="HD97" s="33"/>
      <c r="HE97" s="33"/>
      <c r="HF97" s="33"/>
      <c r="HG97" s="33"/>
      <c r="HH97" s="33"/>
      <c r="HI97" s="33"/>
      <c r="HJ97" s="33"/>
      <c r="HK97" s="33"/>
      <c r="HL97" s="33"/>
      <c r="HM97" s="33"/>
      <c r="HN97" s="33"/>
      <c r="HO97" s="33"/>
      <c r="HP97" s="33"/>
      <c r="HQ97" s="33"/>
      <c r="HR97" s="33"/>
      <c r="HS97" s="33"/>
      <c r="HT97" s="33"/>
      <c r="HU97" s="33"/>
      <c r="HV97" s="33"/>
      <c r="HW97" s="33"/>
      <c r="HX97" s="33"/>
      <c r="HY97" s="33"/>
      <c r="HZ97" s="33"/>
      <c r="IA97" s="33"/>
      <c r="IB97" s="33"/>
      <c r="IC97" s="33"/>
      <c r="ID97" s="33"/>
      <c r="IE97" s="33"/>
      <c r="IF97" s="33"/>
      <c r="IG97" s="33"/>
      <c r="IH97" s="33"/>
      <c r="II97" s="33"/>
      <c r="IJ97" s="33"/>
      <c r="IK97" s="33"/>
      <c r="IL97" s="33"/>
      <c r="IM97" s="33"/>
      <c r="IN97" s="33"/>
      <c r="IO97" s="33"/>
      <c r="IP97" s="33"/>
      <c r="IQ97" s="33"/>
      <c r="IR97" s="33"/>
      <c r="IS97" s="33"/>
      <c r="IT97" s="33"/>
      <c r="IU97" s="33"/>
    </row>
    <row r="98" spans="1:255" s="38" customFormat="1" ht="8.25" hidden="1" customHeight="1">
      <c r="A98" s="33"/>
      <c r="B98" s="40"/>
      <c r="C98" s="40"/>
      <c r="D98" s="40"/>
      <c r="E98" s="40"/>
      <c r="F98" s="40"/>
      <c r="G98" s="40"/>
      <c r="H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c r="FG98" s="33"/>
      <c r="FH98" s="33"/>
      <c r="FI98" s="33"/>
      <c r="FJ98" s="33"/>
      <c r="FK98" s="33"/>
      <c r="FL98" s="33"/>
      <c r="FM98" s="33"/>
      <c r="FN98" s="33"/>
      <c r="FO98" s="33"/>
      <c r="FP98" s="33"/>
      <c r="FQ98" s="33"/>
      <c r="FR98" s="33"/>
      <c r="FS98" s="33"/>
      <c r="FT98" s="33"/>
      <c r="FU98" s="33"/>
      <c r="FV98" s="33"/>
      <c r="FW98" s="33"/>
      <c r="FX98" s="33"/>
      <c r="FY98" s="33"/>
      <c r="FZ98" s="33"/>
      <c r="GA98" s="33"/>
      <c r="GB98" s="33"/>
      <c r="GC98" s="33"/>
      <c r="GD98" s="33"/>
      <c r="GE98" s="33"/>
      <c r="GF98" s="33"/>
      <c r="GG98" s="33"/>
      <c r="GH98" s="33"/>
      <c r="GI98" s="33"/>
      <c r="GJ98" s="33"/>
      <c r="GK98" s="33"/>
      <c r="GL98" s="33"/>
      <c r="GM98" s="33"/>
      <c r="GN98" s="33"/>
      <c r="GO98" s="33"/>
      <c r="GP98" s="33"/>
      <c r="GQ98" s="33"/>
      <c r="GR98" s="33"/>
      <c r="GS98" s="33"/>
      <c r="GT98" s="33"/>
      <c r="GU98" s="33"/>
      <c r="GV98" s="33"/>
      <c r="GW98" s="33"/>
      <c r="GX98" s="33"/>
      <c r="GY98" s="33"/>
      <c r="GZ98" s="33"/>
      <c r="HA98" s="33"/>
      <c r="HB98" s="33"/>
      <c r="HC98" s="33"/>
      <c r="HD98" s="33"/>
      <c r="HE98" s="33"/>
      <c r="HF98" s="33"/>
      <c r="HG98" s="33"/>
      <c r="HH98" s="33"/>
      <c r="HI98" s="33"/>
      <c r="HJ98" s="33"/>
      <c r="HK98" s="33"/>
      <c r="HL98" s="33"/>
      <c r="HM98" s="33"/>
      <c r="HN98" s="33"/>
      <c r="HO98" s="33"/>
      <c r="HP98" s="33"/>
      <c r="HQ98" s="33"/>
      <c r="HR98" s="33"/>
      <c r="HS98" s="33"/>
      <c r="HT98" s="33"/>
      <c r="HU98" s="33"/>
      <c r="HV98" s="33"/>
      <c r="HW98" s="33"/>
      <c r="HX98" s="33"/>
      <c r="HY98" s="33"/>
      <c r="HZ98" s="33"/>
      <c r="IA98" s="33"/>
      <c r="IB98" s="33"/>
      <c r="IC98" s="33"/>
      <c r="ID98" s="33"/>
      <c r="IE98" s="33"/>
      <c r="IF98" s="33"/>
      <c r="IG98" s="33"/>
      <c r="IH98" s="33"/>
      <c r="II98" s="33"/>
      <c r="IJ98" s="33"/>
      <c r="IK98" s="33"/>
      <c r="IL98" s="33"/>
      <c r="IM98" s="33"/>
      <c r="IN98" s="33"/>
      <c r="IO98" s="33"/>
      <c r="IP98" s="33"/>
      <c r="IQ98" s="33"/>
      <c r="IR98" s="33"/>
      <c r="IS98" s="33"/>
      <c r="IT98" s="33"/>
      <c r="IU98" s="33"/>
    </row>
    <row r="99" spans="1:255" s="38" customFormat="1" ht="8.25" hidden="1" customHeight="1">
      <c r="A99" s="33"/>
      <c r="B99" s="40"/>
      <c r="C99" s="40"/>
      <c r="D99" s="40"/>
      <c r="E99" s="40"/>
      <c r="F99" s="40"/>
      <c r="G99" s="40"/>
      <c r="H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c r="FG99" s="33"/>
      <c r="FH99" s="33"/>
      <c r="FI99" s="33"/>
      <c r="FJ99" s="33"/>
      <c r="FK99" s="33"/>
      <c r="FL99" s="33"/>
      <c r="FM99" s="33"/>
      <c r="FN99" s="33"/>
      <c r="FO99" s="33"/>
      <c r="FP99" s="33"/>
      <c r="FQ99" s="33"/>
      <c r="FR99" s="33"/>
      <c r="FS99" s="33"/>
      <c r="FT99" s="33"/>
      <c r="FU99" s="33"/>
      <c r="FV99" s="33"/>
      <c r="FW99" s="33"/>
      <c r="FX99" s="33"/>
      <c r="FY99" s="33"/>
      <c r="FZ99" s="33"/>
      <c r="GA99" s="33"/>
      <c r="GB99" s="33"/>
      <c r="GC99" s="33"/>
      <c r="GD99" s="33"/>
      <c r="GE99" s="33"/>
      <c r="GF99" s="33"/>
      <c r="GG99" s="33"/>
      <c r="GH99" s="33"/>
      <c r="GI99" s="33"/>
      <c r="GJ99" s="33"/>
      <c r="GK99" s="33"/>
      <c r="GL99" s="33"/>
      <c r="GM99" s="33"/>
      <c r="GN99" s="33"/>
      <c r="GO99" s="33"/>
      <c r="GP99" s="33"/>
      <c r="GQ99" s="33"/>
      <c r="GR99" s="33"/>
      <c r="GS99" s="33"/>
      <c r="GT99" s="33"/>
      <c r="GU99" s="33"/>
      <c r="GV99" s="33"/>
      <c r="GW99" s="33"/>
      <c r="GX99" s="33"/>
      <c r="GY99" s="33"/>
      <c r="GZ99" s="33"/>
      <c r="HA99" s="33"/>
      <c r="HB99" s="33"/>
      <c r="HC99" s="33"/>
      <c r="HD99" s="33"/>
      <c r="HE99" s="33"/>
      <c r="HF99" s="33"/>
      <c r="HG99" s="33"/>
      <c r="HH99" s="33"/>
      <c r="HI99" s="33"/>
      <c r="HJ99" s="33"/>
      <c r="HK99" s="33"/>
      <c r="HL99" s="33"/>
      <c r="HM99" s="33"/>
      <c r="HN99" s="33"/>
      <c r="HO99" s="33"/>
      <c r="HP99" s="33"/>
      <c r="HQ99" s="33"/>
      <c r="HR99" s="33"/>
      <c r="HS99" s="33"/>
      <c r="HT99" s="33"/>
      <c r="HU99" s="33"/>
      <c r="HV99" s="33"/>
      <c r="HW99" s="33"/>
      <c r="HX99" s="33"/>
      <c r="HY99" s="33"/>
      <c r="HZ99" s="33"/>
      <c r="IA99" s="33"/>
      <c r="IB99" s="33"/>
      <c r="IC99" s="33"/>
      <c r="ID99" s="33"/>
      <c r="IE99" s="33"/>
      <c r="IF99" s="33"/>
      <c r="IG99" s="33"/>
      <c r="IH99" s="33"/>
      <c r="II99" s="33"/>
      <c r="IJ99" s="33"/>
      <c r="IK99" s="33"/>
      <c r="IL99" s="33"/>
      <c r="IM99" s="33"/>
      <c r="IN99" s="33"/>
      <c r="IO99" s="33"/>
      <c r="IP99" s="33"/>
      <c r="IQ99" s="33"/>
      <c r="IR99" s="33"/>
      <c r="IS99" s="33"/>
      <c r="IT99" s="33"/>
      <c r="IU99" s="33"/>
    </row>
    <row r="100" spans="1:255" s="38" customFormat="1" ht="8.25" hidden="1" customHeight="1">
      <c r="A100" s="33"/>
      <c r="B100" s="40"/>
      <c r="C100" s="40"/>
      <c r="D100" s="40"/>
      <c r="E100" s="40"/>
      <c r="F100" s="40"/>
      <c r="G100" s="40"/>
      <c r="H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c r="EO100" s="33"/>
      <c r="EP100" s="33"/>
      <c r="EQ100" s="33"/>
      <c r="ER100" s="33"/>
      <c r="ES100" s="33"/>
      <c r="ET100" s="33"/>
      <c r="EU100" s="33"/>
      <c r="EV100" s="33"/>
      <c r="EW100" s="33"/>
      <c r="EX100" s="33"/>
      <c r="EY100" s="33"/>
      <c r="EZ100" s="33"/>
      <c r="FA100" s="33"/>
      <c r="FB100" s="33"/>
      <c r="FC100" s="33"/>
      <c r="FD100" s="33"/>
      <c r="FE100" s="33"/>
      <c r="FF100" s="33"/>
      <c r="FG100" s="33"/>
      <c r="FH100" s="33"/>
      <c r="FI100" s="33"/>
      <c r="FJ100" s="33"/>
      <c r="FK100" s="33"/>
      <c r="FL100" s="33"/>
      <c r="FM100" s="33"/>
      <c r="FN100" s="33"/>
      <c r="FO100" s="33"/>
      <c r="FP100" s="33"/>
      <c r="FQ100" s="33"/>
      <c r="FR100" s="33"/>
      <c r="FS100" s="33"/>
      <c r="FT100" s="33"/>
      <c r="FU100" s="33"/>
      <c r="FV100" s="33"/>
      <c r="FW100" s="33"/>
      <c r="FX100" s="33"/>
      <c r="FY100" s="33"/>
      <c r="FZ100" s="33"/>
      <c r="GA100" s="33"/>
      <c r="GB100" s="33"/>
      <c r="GC100" s="33"/>
      <c r="GD100" s="33"/>
      <c r="GE100" s="33"/>
      <c r="GF100" s="33"/>
      <c r="GG100" s="33"/>
      <c r="GH100" s="33"/>
      <c r="GI100" s="33"/>
      <c r="GJ100" s="33"/>
      <c r="GK100" s="33"/>
      <c r="GL100" s="33"/>
      <c r="GM100" s="33"/>
      <c r="GN100" s="33"/>
      <c r="GO100" s="33"/>
      <c r="GP100" s="33"/>
      <c r="GQ100" s="33"/>
      <c r="GR100" s="33"/>
      <c r="GS100" s="33"/>
      <c r="GT100" s="33"/>
      <c r="GU100" s="33"/>
      <c r="GV100" s="33"/>
      <c r="GW100" s="33"/>
      <c r="GX100" s="33"/>
      <c r="GY100" s="33"/>
      <c r="GZ100" s="33"/>
      <c r="HA100" s="33"/>
      <c r="HB100" s="33"/>
      <c r="HC100" s="33"/>
      <c r="HD100" s="33"/>
      <c r="HE100" s="33"/>
      <c r="HF100" s="33"/>
      <c r="HG100" s="33"/>
      <c r="HH100" s="33"/>
      <c r="HI100" s="33"/>
      <c r="HJ100" s="33"/>
      <c r="HK100" s="33"/>
      <c r="HL100" s="33"/>
      <c r="HM100" s="33"/>
      <c r="HN100" s="33"/>
      <c r="HO100" s="33"/>
      <c r="HP100" s="33"/>
      <c r="HQ100" s="33"/>
      <c r="HR100" s="33"/>
      <c r="HS100" s="33"/>
      <c r="HT100" s="33"/>
      <c r="HU100" s="33"/>
      <c r="HV100" s="33"/>
      <c r="HW100" s="33"/>
      <c r="HX100" s="33"/>
      <c r="HY100" s="33"/>
      <c r="HZ100" s="33"/>
      <c r="IA100" s="33"/>
      <c r="IB100" s="33"/>
      <c r="IC100" s="33"/>
      <c r="ID100" s="33"/>
      <c r="IE100" s="33"/>
      <c r="IF100" s="33"/>
      <c r="IG100" s="33"/>
      <c r="IH100" s="33"/>
      <c r="II100" s="33"/>
      <c r="IJ100" s="33"/>
      <c r="IK100" s="33"/>
      <c r="IL100" s="33"/>
      <c r="IM100" s="33"/>
      <c r="IN100" s="33"/>
      <c r="IO100" s="33"/>
      <c r="IP100" s="33"/>
      <c r="IQ100" s="33"/>
      <c r="IR100" s="33"/>
      <c r="IS100" s="33"/>
      <c r="IT100" s="33"/>
      <c r="IU100" s="33"/>
    </row>
    <row r="101" spans="1:255" s="38" customFormat="1" ht="8.25" hidden="1" customHeight="1">
      <c r="A101" s="33"/>
      <c r="B101" s="40"/>
      <c r="C101" s="40"/>
      <c r="D101" s="40"/>
      <c r="E101" s="40"/>
      <c r="F101" s="40"/>
      <c r="G101" s="40"/>
      <c r="H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3"/>
      <c r="DR101" s="33"/>
      <c r="DS101" s="33"/>
      <c r="DT101" s="33"/>
      <c r="DU101" s="33"/>
      <c r="DV101" s="33"/>
      <c r="DW101" s="33"/>
      <c r="DX101" s="33"/>
      <c r="DY101" s="33"/>
      <c r="DZ101" s="33"/>
      <c r="EA101" s="33"/>
      <c r="EB101" s="33"/>
      <c r="EC101" s="33"/>
      <c r="ED101" s="33"/>
      <c r="EE101" s="33"/>
      <c r="EF101" s="33"/>
      <c r="EG101" s="33"/>
      <c r="EH101" s="33"/>
      <c r="EI101" s="33"/>
      <c r="EJ101" s="33"/>
      <c r="EK101" s="33"/>
      <c r="EL101" s="33"/>
      <c r="EM101" s="33"/>
      <c r="EN101" s="33"/>
      <c r="EO101" s="33"/>
      <c r="EP101" s="33"/>
      <c r="EQ101" s="33"/>
      <c r="ER101" s="33"/>
      <c r="ES101" s="33"/>
      <c r="ET101" s="33"/>
      <c r="EU101" s="33"/>
      <c r="EV101" s="33"/>
      <c r="EW101" s="33"/>
      <c r="EX101" s="33"/>
      <c r="EY101" s="33"/>
      <c r="EZ101" s="33"/>
      <c r="FA101" s="33"/>
      <c r="FB101" s="33"/>
      <c r="FC101" s="33"/>
      <c r="FD101" s="33"/>
      <c r="FE101" s="33"/>
      <c r="FF101" s="33"/>
      <c r="FG101" s="33"/>
      <c r="FH101" s="33"/>
      <c r="FI101" s="33"/>
      <c r="FJ101" s="33"/>
      <c r="FK101" s="33"/>
      <c r="FL101" s="33"/>
      <c r="FM101" s="33"/>
      <c r="FN101" s="33"/>
      <c r="FO101" s="33"/>
      <c r="FP101" s="33"/>
      <c r="FQ101" s="33"/>
      <c r="FR101" s="33"/>
      <c r="FS101" s="33"/>
      <c r="FT101" s="33"/>
      <c r="FU101" s="33"/>
      <c r="FV101" s="33"/>
      <c r="FW101" s="33"/>
      <c r="FX101" s="33"/>
      <c r="FY101" s="33"/>
      <c r="FZ101" s="33"/>
      <c r="GA101" s="33"/>
      <c r="GB101" s="33"/>
      <c r="GC101" s="33"/>
      <c r="GD101" s="33"/>
      <c r="GE101" s="33"/>
      <c r="GF101" s="33"/>
      <c r="GG101" s="33"/>
      <c r="GH101" s="33"/>
      <c r="GI101" s="33"/>
      <c r="GJ101" s="33"/>
      <c r="GK101" s="33"/>
      <c r="GL101" s="33"/>
      <c r="GM101" s="33"/>
      <c r="GN101" s="33"/>
      <c r="GO101" s="33"/>
      <c r="GP101" s="33"/>
      <c r="GQ101" s="33"/>
      <c r="GR101" s="33"/>
      <c r="GS101" s="33"/>
      <c r="GT101" s="33"/>
      <c r="GU101" s="33"/>
      <c r="GV101" s="33"/>
      <c r="GW101" s="33"/>
      <c r="GX101" s="33"/>
      <c r="GY101" s="33"/>
      <c r="GZ101" s="33"/>
      <c r="HA101" s="33"/>
      <c r="HB101" s="33"/>
      <c r="HC101" s="33"/>
      <c r="HD101" s="33"/>
      <c r="HE101" s="33"/>
      <c r="HF101" s="33"/>
      <c r="HG101" s="33"/>
      <c r="HH101" s="33"/>
      <c r="HI101" s="33"/>
      <c r="HJ101" s="33"/>
      <c r="HK101" s="33"/>
      <c r="HL101" s="33"/>
      <c r="HM101" s="33"/>
      <c r="HN101" s="33"/>
      <c r="HO101" s="33"/>
      <c r="HP101" s="33"/>
      <c r="HQ101" s="33"/>
      <c r="HR101" s="33"/>
      <c r="HS101" s="33"/>
      <c r="HT101" s="33"/>
      <c r="HU101" s="33"/>
      <c r="HV101" s="33"/>
      <c r="HW101" s="33"/>
      <c r="HX101" s="33"/>
      <c r="HY101" s="33"/>
      <c r="HZ101" s="33"/>
      <c r="IA101" s="33"/>
      <c r="IB101" s="33"/>
      <c r="IC101" s="33"/>
      <c r="ID101" s="33"/>
      <c r="IE101" s="33"/>
      <c r="IF101" s="33"/>
      <c r="IG101" s="33"/>
      <c r="IH101" s="33"/>
      <c r="II101" s="33"/>
      <c r="IJ101" s="33"/>
      <c r="IK101" s="33"/>
      <c r="IL101" s="33"/>
      <c r="IM101" s="33"/>
      <c r="IN101" s="33"/>
      <c r="IO101" s="33"/>
      <c r="IP101" s="33"/>
      <c r="IQ101" s="33"/>
      <c r="IR101" s="33"/>
      <c r="IS101" s="33"/>
      <c r="IT101" s="33"/>
      <c r="IU101" s="33"/>
    </row>
    <row r="116" spans="2:7" ht="8.25" hidden="1" customHeight="1">
      <c r="B116" s="40"/>
      <c r="C116" s="40"/>
      <c r="D116" s="40"/>
      <c r="E116" s="40"/>
      <c r="F116" s="40"/>
      <c r="G116" s="40"/>
    </row>
    <row r="117" spans="2:7" ht="8.25" hidden="1" customHeight="1">
      <c r="B117" s="40"/>
      <c r="C117" s="40"/>
      <c r="D117" s="40"/>
      <c r="E117" s="40"/>
      <c r="F117" s="40"/>
      <c r="G117" s="40"/>
    </row>
    <row r="118" spans="2:7" ht="8.25" hidden="1" customHeight="1">
      <c r="B118" s="40"/>
      <c r="C118" s="40"/>
      <c r="D118" s="40"/>
      <c r="E118" s="40"/>
      <c r="F118" s="40"/>
      <c r="G118" s="40"/>
    </row>
    <row r="119" spans="2:7" ht="8.25" hidden="1" customHeight="1">
      <c r="B119" s="40"/>
      <c r="C119" s="40"/>
      <c r="D119" s="40"/>
      <c r="E119" s="40"/>
      <c r="F119" s="40"/>
      <c r="G119" s="40"/>
    </row>
    <row r="120" spans="2:7" ht="8.25" hidden="1" customHeight="1">
      <c r="B120" s="40"/>
      <c r="C120" s="40"/>
      <c r="D120" s="40"/>
      <c r="E120" s="40"/>
      <c r="F120" s="40"/>
      <c r="G120" s="40"/>
    </row>
    <row r="121" spans="2:7" ht="8.25" hidden="1" customHeight="1">
      <c r="B121" s="40"/>
      <c r="C121" s="40"/>
      <c r="D121" s="40"/>
      <c r="E121" s="40"/>
      <c r="F121" s="40"/>
      <c r="G121" s="40"/>
    </row>
  </sheetData>
  <sheetProtection algorithmName="SHA-512" hashValue="zjML82Qlh2m3/UXCV+5QW33e1JIvTIWP2QGaC/3hUbsIFihOKX9BFOtr6Eqx2cEMUN6kSmfpFBTWvIMe5JDx5Q==" saltValue="XnbJq5zqx7awQKtpsvPcLg==" spinCount="100000" sheet="1" objects="1" scenarios="1" selectLockedCells="1"/>
  <mergeCells count="23">
    <mergeCell ref="B30:C30"/>
    <mergeCell ref="D30:E30"/>
    <mergeCell ref="F30:G30"/>
    <mergeCell ref="B32:G32"/>
    <mergeCell ref="B39:G41"/>
    <mergeCell ref="B26:C26"/>
    <mergeCell ref="D26:E26"/>
    <mergeCell ref="F26:G26"/>
    <mergeCell ref="B28:C28"/>
    <mergeCell ref="D28:E28"/>
    <mergeCell ref="F28:G28"/>
    <mergeCell ref="B22:C22"/>
    <mergeCell ref="D22:E22"/>
    <mergeCell ref="F22:G22"/>
    <mergeCell ref="B24:C24"/>
    <mergeCell ref="D24:E24"/>
    <mergeCell ref="F24:G24"/>
    <mergeCell ref="B2:D2"/>
    <mergeCell ref="E14:F14"/>
    <mergeCell ref="B16:G16"/>
    <mergeCell ref="B20:C20"/>
    <mergeCell ref="D20:E20"/>
    <mergeCell ref="F20:G20"/>
  </mergeCells>
  <hyperlinks>
    <hyperlink ref="B46" r:id="rId1" xr:uid="{B874F982-D425-4B8E-97A6-4B75D9BB7FE4}"/>
  </hyperlinks>
  <printOptions horizontalCentered="1"/>
  <pageMargins left="0.2" right="0.2" top="0.25" bottom="0.25" header="0.5" footer="0.5"/>
  <pageSetup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pageSetUpPr fitToPage="1"/>
  </sheetPr>
  <dimension ref="A1:IU121"/>
  <sheetViews>
    <sheetView showGridLines="0" showRowColHeaders="0" tabSelected="1" topLeftCell="A11" zoomScaleNormal="100" zoomScaleSheetLayoutView="80" workbookViewId="0">
      <selection activeCell="A48" sqref="A48"/>
    </sheetView>
  </sheetViews>
  <sheetFormatPr defaultColWidth="0" defaultRowHeight="20.25" customHeight="1" zeroHeight="1"/>
  <cols>
    <col min="1" max="1" width="3.140625" style="33" customWidth="1"/>
    <col min="2" max="2" width="20.42578125" style="33" customWidth="1"/>
    <col min="3" max="7" width="16.7109375" style="33" customWidth="1"/>
    <col min="8" max="8" width="3.42578125" style="33" customWidth="1"/>
    <col min="9" max="30" width="9.140625" style="38" hidden="1" customWidth="1"/>
    <col min="31" max="16384" width="9.140625" style="33" hidden="1"/>
  </cols>
  <sheetData>
    <row r="1" spans="1:30" ht="26.25" customHeight="1"/>
    <row r="2" spans="1:30" s="49" customFormat="1" ht="28.5">
      <c r="A2" s="46"/>
      <c r="B2" s="205" t="s">
        <v>16</v>
      </c>
      <c r="C2" s="205"/>
      <c r="D2" s="205"/>
      <c r="E2" s="47"/>
      <c r="F2" s="47"/>
      <c r="G2" s="47"/>
      <c r="H2" s="47"/>
      <c r="I2" s="48"/>
      <c r="J2" s="48"/>
      <c r="K2" s="48"/>
      <c r="L2" s="48"/>
      <c r="M2" s="48"/>
      <c r="N2" s="48"/>
      <c r="O2" s="48"/>
      <c r="P2" s="48"/>
      <c r="Q2" s="48"/>
      <c r="R2" s="48"/>
      <c r="S2" s="48"/>
      <c r="T2" s="48"/>
      <c r="U2" s="48"/>
      <c r="V2" s="48"/>
      <c r="W2" s="48"/>
      <c r="X2" s="48"/>
      <c r="Y2" s="48"/>
      <c r="Z2" s="48"/>
      <c r="AA2" s="48"/>
      <c r="AB2" s="48"/>
      <c r="AC2" s="48"/>
      <c r="AD2" s="48"/>
    </row>
    <row r="3" spans="1:30" ht="41.25" customHeight="1">
      <c r="A3" s="11"/>
      <c r="B3" s="12"/>
      <c r="C3" s="12"/>
      <c r="D3" s="12"/>
      <c r="E3" s="12"/>
      <c r="F3" s="12"/>
      <c r="G3" s="13"/>
      <c r="H3" s="13"/>
    </row>
    <row r="4" spans="1:30" ht="18">
      <c r="A4" s="11"/>
      <c r="B4" s="14" t="s">
        <v>0</v>
      </c>
      <c r="C4" s="15"/>
      <c r="D4" s="15"/>
      <c r="E4" s="14" t="s">
        <v>17</v>
      </c>
      <c r="F4" s="16"/>
      <c r="H4" s="17"/>
    </row>
    <row r="5" spans="1:30" ht="7.5" customHeight="1">
      <c r="A5" s="11"/>
      <c r="B5" s="15"/>
      <c r="C5" s="15"/>
      <c r="D5" s="15"/>
      <c r="E5" s="15"/>
      <c r="F5" s="16"/>
      <c r="H5" s="17"/>
    </row>
    <row r="6" spans="1:30" s="35" customFormat="1" ht="15.75" customHeight="1">
      <c r="A6" s="18"/>
      <c r="B6" s="34" t="str">
        <f>+Inputs!C10</f>
        <v>Dealer Name</v>
      </c>
      <c r="C6" s="34"/>
      <c r="D6" s="18"/>
      <c r="E6" s="34" t="str">
        <f>+Inputs!C16</f>
        <v>Customer Name</v>
      </c>
      <c r="F6" s="34"/>
      <c r="H6" s="19"/>
      <c r="I6" s="41"/>
      <c r="J6" s="41"/>
      <c r="K6" s="41"/>
      <c r="L6" s="41"/>
      <c r="M6" s="41"/>
      <c r="N6" s="41"/>
      <c r="O6" s="41"/>
      <c r="P6" s="41"/>
      <c r="Q6" s="41"/>
      <c r="R6" s="41"/>
      <c r="S6" s="41"/>
      <c r="T6" s="41"/>
      <c r="U6" s="41"/>
      <c r="V6" s="41"/>
      <c r="W6" s="41"/>
      <c r="X6" s="41"/>
      <c r="Y6" s="41"/>
      <c r="Z6" s="41"/>
      <c r="AA6" s="41"/>
      <c r="AB6" s="41"/>
      <c r="AC6" s="41"/>
      <c r="AD6" s="41"/>
    </row>
    <row r="7" spans="1:30" s="35" customFormat="1" ht="15.75" customHeight="1">
      <c r="A7" s="18"/>
      <c r="B7" s="34" t="str">
        <f>+Inputs!C11</f>
        <v>Contact Name</v>
      </c>
      <c r="C7" s="34"/>
      <c r="D7" s="18"/>
      <c r="E7" s="34" t="str">
        <f>+Inputs!C17</f>
        <v>Customer Address</v>
      </c>
      <c r="F7" s="34"/>
      <c r="G7" s="19"/>
      <c r="H7" s="19"/>
      <c r="I7" s="41"/>
      <c r="J7" s="41"/>
      <c r="K7" s="41"/>
      <c r="L7" s="41"/>
      <c r="M7" s="41"/>
      <c r="N7" s="41"/>
      <c r="O7" s="41"/>
      <c r="P7" s="41"/>
      <c r="Q7" s="41"/>
      <c r="R7" s="41"/>
      <c r="S7" s="41"/>
      <c r="T7" s="41"/>
      <c r="U7" s="41"/>
      <c r="V7" s="41"/>
      <c r="W7" s="41"/>
      <c r="X7" s="41"/>
      <c r="Y7" s="41"/>
      <c r="Z7" s="41"/>
      <c r="AA7" s="41"/>
      <c r="AB7" s="41"/>
      <c r="AC7" s="41"/>
      <c r="AD7" s="41"/>
    </row>
    <row r="8" spans="1:30" s="35" customFormat="1" ht="15.75" customHeight="1">
      <c r="A8" s="18"/>
      <c r="B8" s="34" t="str">
        <f>+Inputs!C12</f>
        <v>Contact Email</v>
      </c>
      <c r="C8" s="34"/>
      <c r="D8" s="18"/>
      <c r="E8" s="34" t="str">
        <f>+Inputs!C18</f>
        <v>Customer City, State, Zip</v>
      </c>
      <c r="F8" s="34"/>
      <c r="G8" s="19"/>
      <c r="H8" s="19"/>
      <c r="I8" s="41"/>
      <c r="J8" s="41"/>
      <c r="K8" s="41"/>
      <c r="L8" s="41"/>
      <c r="M8" s="41"/>
      <c r="N8" s="41"/>
      <c r="O8" s="41"/>
      <c r="P8" s="41"/>
      <c r="Q8" s="41"/>
      <c r="R8" s="41"/>
      <c r="S8" s="41"/>
      <c r="T8" s="41"/>
      <c r="U8" s="41"/>
      <c r="V8" s="41"/>
      <c r="W8" s="41"/>
      <c r="X8" s="41"/>
      <c r="Y8" s="41"/>
      <c r="Z8" s="41"/>
      <c r="AA8" s="41"/>
      <c r="AB8" s="41"/>
      <c r="AC8" s="41"/>
      <c r="AD8" s="41"/>
    </row>
    <row r="9" spans="1:30" s="36" customFormat="1" ht="15.75" customHeight="1">
      <c r="A9" s="20"/>
      <c r="B9" s="21"/>
      <c r="C9" s="20"/>
      <c r="D9" s="20"/>
      <c r="E9" s="34" t="str">
        <f>+Inputs!C19</f>
        <v>Customer Phone</v>
      </c>
      <c r="F9" s="34"/>
      <c r="G9" s="22"/>
      <c r="H9" s="22"/>
      <c r="I9" s="42"/>
      <c r="J9" s="42"/>
      <c r="K9" s="42"/>
      <c r="L9" s="42"/>
      <c r="M9" s="42"/>
      <c r="N9" s="42"/>
      <c r="O9" s="42"/>
      <c r="P9" s="42"/>
      <c r="Q9" s="42"/>
      <c r="R9" s="42"/>
      <c r="S9" s="42"/>
      <c r="T9" s="42"/>
      <c r="U9" s="42"/>
      <c r="V9" s="42"/>
      <c r="W9" s="42"/>
      <c r="X9" s="42"/>
      <c r="Y9" s="42"/>
      <c r="Z9" s="42"/>
      <c r="AA9" s="42"/>
      <c r="AB9" s="42"/>
      <c r="AC9" s="42"/>
      <c r="AD9" s="42"/>
    </row>
    <row r="10" spans="1:30" s="36" customFormat="1" ht="15.75" customHeight="1">
      <c r="A10" s="20"/>
      <c r="B10" s="20"/>
      <c r="C10" s="20"/>
      <c r="D10" s="20"/>
      <c r="E10" s="34" t="str">
        <f>+Inputs!C20</f>
        <v>Customer Email</v>
      </c>
      <c r="F10" s="34"/>
      <c r="G10" s="23"/>
      <c r="H10" s="23"/>
      <c r="I10" s="42"/>
      <c r="J10" s="42"/>
      <c r="K10" s="42"/>
      <c r="L10" s="42"/>
      <c r="M10" s="42"/>
      <c r="N10" s="42"/>
      <c r="O10" s="42"/>
      <c r="P10" s="42"/>
      <c r="Q10" s="42"/>
      <c r="R10" s="42"/>
      <c r="S10" s="42"/>
      <c r="T10" s="42"/>
      <c r="U10" s="42"/>
      <c r="V10" s="42"/>
      <c r="W10" s="42"/>
      <c r="X10" s="42"/>
      <c r="Y10" s="42"/>
      <c r="Z10" s="42"/>
      <c r="AA10" s="42"/>
      <c r="AB10" s="42"/>
      <c r="AC10" s="42"/>
      <c r="AD10" s="42"/>
    </row>
    <row r="11" spans="1:30" s="36" customFormat="1" ht="15" customHeight="1">
      <c r="A11" s="20"/>
      <c r="E11" s="20"/>
      <c r="F11" s="20"/>
      <c r="G11" s="23"/>
      <c r="H11" s="23"/>
      <c r="I11" s="42"/>
      <c r="J11" s="42"/>
      <c r="K11" s="42"/>
      <c r="L11" s="42"/>
      <c r="M11" s="42"/>
      <c r="N11" s="42"/>
      <c r="O11" s="42"/>
      <c r="P11" s="42"/>
      <c r="Q11" s="42"/>
      <c r="R11" s="42"/>
      <c r="S11" s="42"/>
      <c r="T11" s="42"/>
      <c r="U11" s="42"/>
      <c r="V11" s="42"/>
      <c r="W11" s="42"/>
      <c r="X11" s="42"/>
      <c r="Y11" s="42"/>
      <c r="Z11" s="42"/>
      <c r="AA11" s="42"/>
      <c r="AB11" s="42"/>
      <c r="AC11" s="42"/>
      <c r="AD11" s="42"/>
    </row>
    <row r="12" spans="1:30" s="36" customFormat="1" ht="18">
      <c r="A12" s="20"/>
      <c r="B12" s="14" t="s">
        <v>18</v>
      </c>
      <c r="C12" s="15"/>
      <c r="D12" s="17"/>
      <c r="E12" s="14" t="s">
        <v>19</v>
      </c>
      <c r="F12" s="16"/>
      <c r="G12"/>
      <c r="H12"/>
      <c r="I12"/>
      <c r="J12" s="42"/>
      <c r="K12" s="42"/>
      <c r="L12" s="42"/>
      <c r="M12" s="42"/>
      <c r="N12" s="42"/>
      <c r="O12" s="42"/>
      <c r="P12" s="42"/>
      <c r="Q12" s="42"/>
      <c r="R12" s="42"/>
      <c r="S12" s="42"/>
      <c r="T12" s="42"/>
      <c r="U12" s="42"/>
      <c r="V12" s="42"/>
      <c r="W12" s="42"/>
      <c r="X12" s="42"/>
      <c r="Y12" s="42"/>
      <c r="Z12" s="42"/>
      <c r="AA12" s="42"/>
      <c r="AB12" s="42"/>
      <c r="AC12" s="42"/>
      <c r="AD12" s="42"/>
    </row>
    <row r="13" spans="1:30" s="36" customFormat="1" ht="6" customHeight="1">
      <c r="A13" s="20"/>
      <c r="B13" s="15"/>
      <c r="C13" s="15"/>
      <c r="D13" s="17"/>
      <c r="E13" s="15"/>
      <c r="F13" s="16"/>
      <c r="G13"/>
      <c r="H13"/>
      <c r="I13"/>
      <c r="J13" s="42"/>
      <c r="K13" s="42"/>
      <c r="L13" s="42"/>
      <c r="M13" s="42"/>
      <c r="N13" s="42"/>
      <c r="O13" s="42"/>
      <c r="P13" s="42"/>
      <c r="Q13" s="42"/>
      <c r="R13" s="42"/>
      <c r="S13" s="42"/>
      <c r="T13" s="42"/>
      <c r="U13" s="42"/>
      <c r="V13" s="42"/>
      <c r="W13" s="42"/>
      <c r="X13" s="42"/>
      <c r="Y13" s="42"/>
      <c r="Z13" s="42"/>
      <c r="AA13" s="42"/>
      <c r="AB13" s="42"/>
      <c r="AC13" s="42"/>
      <c r="AD13" s="42"/>
    </row>
    <row r="14" spans="1:30" s="36" customFormat="1" ht="18">
      <c r="A14" s="20"/>
      <c r="B14" s="195" t="str">
        <f>IF(Inputs!$C$24&lt;&gt;"",Inputs!$C$24,"")</f>
        <v/>
      </c>
      <c r="C14" s="37"/>
      <c r="D14" s="37"/>
      <c r="E14" s="206">
        <f>+Inputs!C25</f>
        <v>61738</v>
      </c>
      <c r="F14" s="206"/>
      <c r="G14"/>
      <c r="H14"/>
      <c r="I14"/>
      <c r="J14" s="42"/>
      <c r="K14" s="42"/>
      <c r="L14" s="42"/>
      <c r="M14" s="42"/>
      <c r="N14" s="42"/>
      <c r="O14" s="42"/>
      <c r="P14" s="42"/>
      <c r="Q14" s="42"/>
      <c r="R14" s="42"/>
      <c r="S14" s="42"/>
      <c r="T14" s="42"/>
      <c r="U14" s="42"/>
      <c r="V14" s="42"/>
      <c r="W14" s="42"/>
      <c r="X14" s="42"/>
      <c r="Y14" s="42"/>
      <c r="Z14" s="42"/>
      <c r="AA14" s="42"/>
      <c r="AB14" s="42"/>
      <c r="AC14" s="42"/>
      <c r="AD14" s="42"/>
    </row>
    <row r="15" spans="1:30" s="36" customFormat="1" ht="42" customHeight="1" thickBot="1">
      <c r="A15" s="20"/>
      <c r="D15" s="16"/>
      <c r="G15"/>
      <c r="H15"/>
      <c r="I15"/>
      <c r="J15" s="42"/>
      <c r="K15" s="42"/>
      <c r="L15" s="42"/>
      <c r="M15" s="42"/>
      <c r="N15" s="42"/>
      <c r="O15" s="42"/>
      <c r="P15" s="42"/>
      <c r="Q15" s="42"/>
      <c r="R15" s="42"/>
      <c r="S15" s="42"/>
      <c r="T15" s="42"/>
      <c r="U15" s="42"/>
      <c r="V15" s="42"/>
      <c r="W15" s="42"/>
      <c r="X15" s="42"/>
      <c r="Y15" s="42"/>
      <c r="Z15" s="42"/>
      <c r="AA15" s="42"/>
      <c r="AB15" s="42"/>
      <c r="AC15" s="42"/>
      <c r="AD15" s="42"/>
    </row>
    <row r="16" spans="1:30" s="36" customFormat="1" ht="54.95" customHeight="1" thickBot="1">
      <c r="A16" s="20"/>
      <c r="B16" s="207" t="str">
        <f>"5% DOWN - ("&amp;TEXT($E$14*0.05,"$#,##0")&amp;") 
FOLLOWED BY NO PAYMENTS FOR 360 DAYS"</f>
        <v>5% DOWN - ($3,087) 
FOLLOWED BY NO PAYMENTS FOR 360 DAYS</v>
      </c>
      <c r="C16" s="208"/>
      <c r="D16" s="208"/>
      <c r="E16" s="208"/>
      <c r="F16" s="208"/>
      <c r="G16" s="209"/>
      <c r="H16"/>
      <c r="I16"/>
      <c r="J16" s="42"/>
      <c r="K16" s="42"/>
      <c r="L16" s="42"/>
      <c r="M16" s="42"/>
      <c r="N16" s="42"/>
      <c r="O16" s="42"/>
      <c r="P16" s="42"/>
      <c r="Q16" s="42"/>
      <c r="R16" s="42"/>
      <c r="S16" s="42"/>
      <c r="T16" s="42"/>
      <c r="U16" s="42"/>
      <c r="V16" s="42"/>
      <c r="W16" s="42"/>
      <c r="X16" s="42"/>
      <c r="Y16" s="42"/>
      <c r="Z16" s="42"/>
      <c r="AA16" s="42"/>
      <c r="AB16" s="42"/>
      <c r="AC16" s="42"/>
      <c r="AD16" s="42"/>
    </row>
    <row r="17" spans="1:255" s="36" customFormat="1" ht="37.5" customHeight="1">
      <c r="A17" s="20"/>
      <c r="D17" s="16"/>
      <c r="G17"/>
      <c r="H17"/>
      <c r="I17"/>
      <c r="J17" s="42"/>
      <c r="K17" s="42"/>
      <c r="L17" s="42"/>
      <c r="M17" s="42"/>
      <c r="N17" s="42"/>
      <c r="O17" s="42"/>
      <c r="P17" s="42"/>
      <c r="Q17" s="42"/>
      <c r="R17" s="42"/>
      <c r="S17" s="42"/>
      <c r="T17" s="42"/>
      <c r="U17" s="42"/>
      <c r="V17" s="42"/>
      <c r="W17" s="42"/>
      <c r="X17" s="42"/>
      <c r="Y17" s="42"/>
      <c r="Z17" s="42"/>
      <c r="AA17" s="42"/>
      <c r="AB17" s="42"/>
      <c r="AC17" s="42"/>
      <c r="AD17" s="42"/>
    </row>
    <row r="18" spans="1:255" ht="24" customHeight="1">
      <c r="A18" s="11"/>
      <c r="B18"/>
      <c r="C18"/>
      <c r="D18"/>
      <c r="E18"/>
      <c r="F18"/>
      <c r="G18"/>
      <c r="H18"/>
      <c r="I18"/>
    </row>
    <row r="19" spans="1:255" ht="24" customHeight="1">
      <c r="A19" s="11"/>
      <c r="B19"/>
      <c r="C19"/>
      <c r="D19"/>
      <c r="E19"/>
      <c r="F19"/>
      <c r="G19"/>
      <c r="H19" s="25"/>
    </row>
    <row r="20" spans="1:255" ht="24" customHeight="1">
      <c r="A20" s="11"/>
      <c r="B20" s="210" t="s">
        <v>21</v>
      </c>
      <c r="C20" s="210"/>
      <c r="D20" s="211" t="s">
        <v>38</v>
      </c>
      <c r="E20" s="211"/>
      <c r="F20" s="211" t="s">
        <v>23</v>
      </c>
      <c r="G20" s="211"/>
      <c r="H20" s="25"/>
    </row>
    <row r="21" spans="1:255" ht="7.5" customHeight="1">
      <c r="A21" s="11"/>
      <c r="B21"/>
      <c r="C21"/>
      <c r="D21"/>
      <c r="E21"/>
      <c r="F21"/>
      <c r="G21"/>
      <c r="H21" s="25"/>
    </row>
    <row r="22" spans="1:255" ht="25.5" customHeight="1">
      <c r="A22" s="11"/>
      <c r="B22" s="199" t="s">
        <v>39</v>
      </c>
      <c r="C22" s="200"/>
      <c r="D22" s="212">
        <f>IF(Rates!$E$12=1,"n/a",Rates!$F$7)</f>
        <v>6.5000000000000002E-2</v>
      </c>
      <c r="E22" s="212"/>
      <c r="F22" s="202">
        <f>IF(Rates!$E$12=1,"n/a",IF($E$14&lt;10000,"$10K Min.",$E$14*Rates!G7))</f>
        <v>12189.982886000002</v>
      </c>
      <c r="G22" s="203"/>
      <c r="H22" s="25"/>
    </row>
    <row r="23" spans="1:255" ht="20.25" customHeight="1">
      <c r="A23" s="11"/>
      <c r="B23" s="50"/>
      <c r="C23" s="51"/>
      <c r="D23" s="52"/>
      <c r="E23" s="53"/>
      <c r="F23" s="54"/>
      <c r="G23" s="55"/>
      <c r="H23" s="25"/>
    </row>
    <row r="24" spans="1:255" ht="25.5" customHeight="1">
      <c r="A24" s="24"/>
      <c r="B24" s="213" t="s">
        <v>40</v>
      </c>
      <c r="C24" s="214"/>
      <c r="D24" s="215">
        <f>IF(Rates!$E$12=1,"n/a",Rates!$F$6)</f>
        <v>5.9900000000000002E-2</v>
      </c>
      <c r="E24" s="215"/>
      <c r="F24" s="216">
        <f>IF(Rates!$E$12=1,"n/a",IF($E$14&lt;10000,"$10K Min.",$E$14*Rates!G6))</f>
        <v>13983.163096</v>
      </c>
      <c r="G24" s="217"/>
      <c r="H24" s="25"/>
    </row>
    <row r="25" spans="1:255" ht="20.25" customHeight="1">
      <c r="A25" s="11"/>
      <c r="B25" s="50"/>
      <c r="C25" s="51"/>
      <c r="D25" s="52"/>
      <c r="E25" s="53"/>
      <c r="F25" s="54"/>
      <c r="G25" s="55"/>
      <c r="H25" s="25"/>
    </row>
    <row r="26" spans="1:255" ht="25.5" customHeight="1">
      <c r="A26" s="11"/>
      <c r="B26" s="199" t="s">
        <v>41</v>
      </c>
      <c r="C26" s="200"/>
      <c r="D26" s="212">
        <f>IF(Rates!$E$12=1,"n/a",Rates!$F$5)</f>
        <v>5.5E-2</v>
      </c>
      <c r="E26" s="212"/>
      <c r="F26" s="202">
        <f>IF(Rates!$E$12=1,"n/a",IF($E$14&lt;10000,"$10K Min.",$E$14*Rates!G5))</f>
        <v>16787.17958</v>
      </c>
      <c r="G26" s="203"/>
      <c r="H26" s="25"/>
    </row>
    <row r="27" spans="1:255" ht="20.25" customHeight="1">
      <c r="A27" s="11"/>
      <c r="C27" s="26"/>
      <c r="D27" s="27"/>
      <c r="E27" s="28"/>
      <c r="F27" s="29"/>
      <c r="G27" s="30"/>
      <c r="H27" s="25"/>
    </row>
    <row r="28" spans="1:255" ht="25.5" customHeight="1">
      <c r="A28" s="11"/>
      <c r="B28" s="218" t="s">
        <v>24</v>
      </c>
      <c r="C28" s="219"/>
      <c r="D28" s="220">
        <f>IF(Rates!$E$12=1,"n/a",Rates!$F$4)</f>
        <v>4.99E-2</v>
      </c>
      <c r="E28" s="220"/>
      <c r="F28" s="221">
        <f>IF(Rates!$E$12=1,"n/a",IF($E$14&lt;10000,"$10K Min.",$E$14*Rates!G4))</f>
        <v>21579.838781999999</v>
      </c>
      <c r="G28" s="222"/>
      <c r="H28" s="25"/>
    </row>
    <row r="29" spans="1:255" ht="20.25" hidden="1" customHeight="1">
      <c r="A29" s="11"/>
      <c r="C29" s="26"/>
      <c r="D29" s="27"/>
      <c r="E29" s="28"/>
      <c r="F29" s="29"/>
      <c r="G29" s="30"/>
      <c r="H29" s="25"/>
    </row>
    <row r="30" spans="1:255" ht="20.25" hidden="1" customHeight="1">
      <c r="A30" s="24"/>
      <c r="B30" s="213" t="s">
        <v>24</v>
      </c>
      <c r="C30" s="214"/>
      <c r="D30" s="215">
        <v>3.9899999999999998E-2</v>
      </c>
      <c r="E30" s="215"/>
      <c r="F30" s="216">
        <f>+IF($E$14&lt;10000,"$10K Min.",$E$14*0.3183)</f>
        <v>19651.205400000003</v>
      </c>
      <c r="G30" s="217"/>
      <c r="H30" s="25"/>
    </row>
    <row r="31" spans="1:255" ht="4.5" customHeight="1">
      <c r="A31" s="11"/>
      <c r="C31" s="26"/>
      <c r="D31" s="27"/>
      <c r="E31" s="28"/>
      <c r="F31" s="29"/>
      <c r="G31" s="30"/>
      <c r="H31" s="25"/>
    </row>
    <row r="32" spans="1:255" ht="29.25" customHeight="1">
      <c r="A32" s="11"/>
      <c r="B32" s="204" t="str">
        <f ca="1">"Quote Date: "&amp; TEXT(TODAY(),"MM/DD/YY")</f>
        <v>Quote Date: 07/03/25</v>
      </c>
      <c r="C32" s="204"/>
      <c r="D32" s="204"/>
      <c r="E32" s="204"/>
      <c r="F32" s="204"/>
      <c r="G32" s="204"/>
      <c r="H32" s="31"/>
      <c r="I32" s="43"/>
      <c r="J32" s="43"/>
      <c r="S32" s="43"/>
      <c r="T32" s="43"/>
      <c r="U32" s="43"/>
      <c r="V32" s="43"/>
      <c r="W32" s="43"/>
      <c r="X32" s="43"/>
      <c r="Y32" s="43"/>
      <c r="Z32" s="43"/>
      <c r="AA32" s="43"/>
      <c r="AB32" s="43"/>
      <c r="AC32" s="43"/>
      <c r="AD32" s="43"/>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c r="IQ32" s="39"/>
      <c r="IR32" s="39"/>
      <c r="IS32" s="39"/>
      <c r="IT32" s="39"/>
      <c r="IU32" s="39"/>
    </row>
    <row r="33" spans="1:255" ht="15.75">
      <c r="A33" s="11"/>
      <c r="B33" s="70" t="s">
        <v>42</v>
      </c>
      <c r="C33" s="11"/>
      <c r="D33" s="32"/>
      <c r="E33" s="11"/>
      <c r="F33" s="32"/>
      <c r="G33" s="72" t="s">
        <v>27</v>
      </c>
      <c r="H33" s="31"/>
      <c r="I33" s="43"/>
      <c r="J33" s="43"/>
      <c r="S33" s="43"/>
      <c r="T33" s="43"/>
      <c r="U33" s="43"/>
      <c r="V33" s="43"/>
      <c r="W33" s="43"/>
      <c r="X33" s="43"/>
      <c r="Y33" s="43"/>
      <c r="Z33" s="43"/>
      <c r="AA33" s="43"/>
      <c r="AB33" s="43"/>
      <c r="AC33" s="43"/>
      <c r="AD33" s="43"/>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c r="IQ33" s="39"/>
      <c r="IR33" s="39"/>
      <c r="IS33" s="39"/>
      <c r="IT33" s="39"/>
      <c r="IU33" s="39"/>
    </row>
    <row r="34" spans="1:255" ht="12.75">
      <c r="A34" s="11"/>
      <c r="B34" s="198" t="s">
        <v>43</v>
      </c>
      <c r="C34" s="38"/>
      <c r="D34" s="38"/>
      <c r="E34" s="38"/>
      <c r="F34" s="38"/>
      <c r="G34" s="72" t="str">
        <f>"- Pricing effective through "&amp;TEXT(Rates!B11,"mm/dd/yyyy")</f>
        <v>- Pricing effective through 09/30/2025</v>
      </c>
      <c r="H34" s="31"/>
      <c r="I34" s="43"/>
      <c r="J34" s="43"/>
      <c r="S34" s="43"/>
      <c r="T34" s="43"/>
      <c r="U34" s="43"/>
      <c r="V34" s="43"/>
      <c r="W34" s="43"/>
      <c r="X34" s="43"/>
      <c r="Y34" s="43"/>
      <c r="Z34" s="43"/>
      <c r="AA34" s="43"/>
      <c r="AB34" s="43"/>
      <c r="AC34" s="43"/>
      <c r="AD34" s="43"/>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c r="GH34" s="39"/>
      <c r="GI34" s="39"/>
      <c r="GJ34" s="39"/>
      <c r="GK34" s="39"/>
      <c r="GL34" s="39"/>
      <c r="GM34" s="39"/>
      <c r="GN34" s="39"/>
      <c r="GO34" s="39"/>
      <c r="GP34" s="39"/>
      <c r="GQ34" s="39"/>
      <c r="GR34" s="39"/>
      <c r="GS34" s="39"/>
      <c r="GT34" s="39"/>
      <c r="GU34" s="39"/>
      <c r="GV34" s="39"/>
      <c r="GW34" s="39"/>
      <c r="GX34" s="39"/>
      <c r="GY34" s="39"/>
      <c r="GZ34" s="39"/>
      <c r="HA34" s="39"/>
      <c r="HB34" s="39"/>
      <c r="HC34" s="39"/>
      <c r="HD34" s="39"/>
      <c r="HE34" s="39"/>
      <c r="HF34" s="39"/>
      <c r="HG34" s="39"/>
      <c r="HH34" s="39"/>
      <c r="HI34" s="39"/>
      <c r="HJ34" s="39"/>
      <c r="HK34" s="39"/>
      <c r="HL34" s="39"/>
      <c r="HM34" s="39"/>
      <c r="HN34" s="39"/>
      <c r="HO34" s="39"/>
      <c r="HP34" s="39"/>
      <c r="HQ34" s="39"/>
      <c r="HR34" s="39"/>
      <c r="HS34" s="39"/>
      <c r="HT34" s="39"/>
      <c r="HU34" s="39"/>
      <c r="HV34" s="39"/>
      <c r="HW34" s="39"/>
      <c r="HX34" s="39"/>
      <c r="HY34" s="39"/>
      <c r="HZ34" s="39"/>
      <c r="IA34" s="39"/>
      <c r="IB34" s="39"/>
      <c r="IC34" s="39"/>
      <c r="ID34" s="39"/>
      <c r="IE34" s="39"/>
      <c r="IF34" s="39"/>
      <c r="IG34" s="39"/>
      <c r="IH34" s="39"/>
      <c r="II34" s="39"/>
      <c r="IJ34" s="39"/>
      <c r="IK34" s="39"/>
      <c r="IL34" s="39"/>
      <c r="IM34" s="39"/>
      <c r="IN34" s="39"/>
      <c r="IO34" s="39"/>
      <c r="IP34" s="39"/>
      <c r="IQ34" s="39"/>
      <c r="IR34" s="39"/>
      <c r="IS34" s="39"/>
      <c r="IT34" s="39"/>
      <c r="IU34" s="39"/>
    </row>
    <row r="35" spans="1:255" ht="12.75">
      <c r="A35" s="11"/>
      <c r="B35" s="198" t="s">
        <v>44</v>
      </c>
      <c r="C35" s="71"/>
      <c r="D35" s="71"/>
      <c r="E35" s="38"/>
      <c r="F35"/>
      <c r="G35" s="75" t="s">
        <v>31</v>
      </c>
      <c r="H35" s="25"/>
    </row>
    <row r="36" spans="1:255" ht="12.75">
      <c r="A36" s="11"/>
      <c r="B36" s="70" t="s">
        <v>26</v>
      </c>
      <c r="C36" s="71"/>
      <c r="D36" s="71"/>
      <c r="E36" s="38"/>
      <c r="F36"/>
      <c r="G36" s="75" t="s">
        <v>30</v>
      </c>
      <c r="H36" s="25"/>
    </row>
    <row r="37" spans="1:255" s="38" customFormat="1" ht="12.75">
      <c r="A37" s="11"/>
      <c r="B37" s="73" t="s">
        <v>37</v>
      </c>
      <c r="C37" s="74"/>
      <c r="D37" s="74"/>
      <c r="F37"/>
      <c r="G37" s="72" t="s">
        <v>32</v>
      </c>
      <c r="H37" s="25"/>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c r="GH37" s="33"/>
      <c r="GI37" s="33"/>
      <c r="GJ37" s="33"/>
      <c r="GK37" s="33"/>
      <c r="GL37" s="33"/>
      <c r="GM37" s="33"/>
      <c r="GN37" s="33"/>
      <c r="GO37" s="33"/>
      <c r="GP37" s="33"/>
      <c r="GQ37" s="33"/>
      <c r="GR37" s="33"/>
      <c r="GS37" s="33"/>
      <c r="GT37" s="33"/>
      <c r="GU37" s="33"/>
      <c r="GV37" s="33"/>
      <c r="GW37" s="33"/>
      <c r="GX37" s="33"/>
      <c r="GY37" s="33"/>
      <c r="GZ37" s="33"/>
      <c r="HA37" s="33"/>
      <c r="HB37" s="33"/>
      <c r="HC37" s="33"/>
      <c r="HD37" s="33"/>
      <c r="HE37" s="33"/>
      <c r="HF37" s="33"/>
      <c r="HG37" s="33"/>
      <c r="HH37" s="33"/>
      <c r="HI37" s="33"/>
      <c r="HJ37" s="33"/>
      <c r="HK37" s="33"/>
      <c r="HL37" s="33"/>
      <c r="HM37" s="33"/>
      <c r="HN37" s="33"/>
      <c r="HO37" s="33"/>
      <c r="HP37" s="33"/>
      <c r="HQ37" s="33"/>
      <c r="HR37" s="33"/>
      <c r="HS37" s="33"/>
      <c r="HT37" s="33"/>
      <c r="HU37" s="33"/>
      <c r="HV37" s="33"/>
      <c r="HW37" s="33"/>
      <c r="HX37" s="33"/>
      <c r="HY37" s="33"/>
      <c r="HZ37" s="33"/>
      <c r="IA37" s="33"/>
      <c r="IB37" s="33"/>
      <c r="IC37" s="33"/>
      <c r="ID37" s="33"/>
      <c r="IE37" s="33"/>
      <c r="IF37" s="33"/>
      <c r="IG37" s="33"/>
      <c r="IH37" s="33"/>
      <c r="II37" s="33"/>
      <c r="IJ37" s="33"/>
      <c r="IK37" s="33"/>
      <c r="IL37" s="33"/>
      <c r="IM37" s="33"/>
      <c r="IN37" s="33"/>
      <c r="IO37" s="33"/>
      <c r="IP37" s="33"/>
      <c r="IQ37" s="33"/>
      <c r="IR37" s="33"/>
      <c r="IS37" s="33"/>
      <c r="IT37" s="33"/>
      <c r="IU37" s="33"/>
    </row>
    <row r="38" spans="1:255" s="38" customFormat="1" ht="12.75">
      <c r="A38" s="11"/>
      <c r="B38" s="73" t="s">
        <v>34</v>
      </c>
      <c r="C38" s="74"/>
      <c r="D38" s="74"/>
      <c r="F38"/>
      <c r="H38" s="25"/>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3"/>
      <c r="FG38" s="33"/>
      <c r="FH38" s="33"/>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c r="GH38" s="33"/>
      <c r="GI38" s="33"/>
      <c r="GJ38" s="33"/>
      <c r="GK38" s="33"/>
      <c r="GL38" s="33"/>
      <c r="GM38" s="33"/>
      <c r="GN38" s="33"/>
      <c r="GO38" s="33"/>
      <c r="GP38" s="33"/>
      <c r="GQ38" s="33"/>
      <c r="GR38" s="33"/>
      <c r="GS38" s="33"/>
      <c r="GT38" s="33"/>
      <c r="GU38" s="33"/>
      <c r="GV38" s="33"/>
      <c r="GW38" s="33"/>
      <c r="GX38" s="33"/>
      <c r="GY38" s="33"/>
      <c r="GZ38" s="33"/>
      <c r="HA38" s="33"/>
      <c r="HB38" s="33"/>
      <c r="HC38" s="33"/>
      <c r="HD38" s="33"/>
      <c r="HE38" s="33"/>
      <c r="HF38" s="33"/>
      <c r="HG38" s="33"/>
      <c r="HH38" s="33"/>
      <c r="HI38" s="33"/>
      <c r="HJ38" s="33"/>
      <c r="HK38" s="33"/>
      <c r="HL38" s="33"/>
      <c r="HM38" s="33"/>
      <c r="HN38" s="33"/>
      <c r="HO38" s="33"/>
      <c r="HP38" s="33"/>
      <c r="HQ38" s="33"/>
      <c r="HR38" s="33"/>
      <c r="HS38" s="33"/>
      <c r="HT38" s="33"/>
      <c r="HU38" s="33"/>
      <c r="HV38" s="33"/>
      <c r="HW38" s="33"/>
      <c r="HX38" s="33"/>
      <c r="HY38" s="33"/>
      <c r="HZ38" s="33"/>
      <c r="IA38" s="33"/>
      <c r="IB38" s="33"/>
      <c r="IC38" s="33"/>
      <c r="ID38" s="33"/>
      <c r="IE38" s="33"/>
      <c r="IF38" s="33"/>
      <c r="IG38" s="33"/>
      <c r="IH38" s="33"/>
      <c r="II38" s="33"/>
      <c r="IJ38" s="33"/>
      <c r="IK38" s="33"/>
      <c r="IL38" s="33"/>
      <c r="IM38" s="33"/>
      <c r="IN38" s="33"/>
      <c r="IO38" s="33"/>
      <c r="IP38" s="33"/>
      <c r="IQ38" s="33"/>
      <c r="IR38" s="33"/>
      <c r="IS38" s="33"/>
      <c r="IT38" s="33"/>
      <c r="IU38" s="33"/>
    </row>
    <row r="39" spans="1:255" s="38" customFormat="1" ht="6.75" customHeight="1">
      <c r="A39" s="11"/>
      <c r="B39" s="223" t="str">
        <f>IF(Rates!E12=0,"","Quote Tool outside of effective pricing dates. Please contact GreatAmerica at the email below to request an update.")</f>
        <v/>
      </c>
      <c r="C39" s="223"/>
      <c r="D39" s="223"/>
      <c r="E39" s="223"/>
      <c r="F39" s="223"/>
      <c r="G39" s="223"/>
      <c r="H39" s="25"/>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33"/>
      <c r="GI39" s="33"/>
      <c r="GJ39" s="33"/>
      <c r="GK39" s="33"/>
      <c r="GL39" s="33"/>
      <c r="GM39" s="33"/>
      <c r="GN39" s="33"/>
      <c r="GO39" s="33"/>
      <c r="GP39" s="33"/>
      <c r="GQ39" s="33"/>
      <c r="GR39" s="33"/>
      <c r="GS39" s="33"/>
      <c r="GT39" s="33"/>
      <c r="GU39" s="33"/>
      <c r="GV39" s="33"/>
      <c r="GW39" s="33"/>
      <c r="GX39" s="33"/>
      <c r="GY39" s="33"/>
      <c r="GZ39" s="33"/>
      <c r="HA39" s="33"/>
      <c r="HB39" s="33"/>
      <c r="HC39" s="33"/>
      <c r="HD39" s="33"/>
      <c r="HE39" s="33"/>
      <c r="HF39" s="33"/>
      <c r="HG39" s="33"/>
      <c r="HH39" s="33"/>
      <c r="HI39" s="33"/>
      <c r="HJ39" s="33"/>
      <c r="HK39" s="33"/>
      <c r="HL39" s="33"/>
      <c r="HM39" s="33"/>
      <c r="HN39" s="33"/>
      <c r="HO39" s="33"/>
      <c r="HP39" s="33"/>
      <c r="HQ39" s="33"/>
      <c r="HR39" s="33"/>
      <c r="HS39" s="33"/>
      <c r="HT39" s="33"/>
      <c r="HU39" s="33"/>
      <c r="HV39" s="33"/>
      <c r="HW39" s="33"/>
      <c r="HX39" s="33"/>
      <c r="HY39" s="33"/>
      <c r="HZ39" s="33"/>
      <c r="IA39" s="33"/>
      <c r="IB39" s="33"/>
      <c r="IC39" s="33"/>
      <c r="ID39" s="33"/>
      <c r="IE39" s="33"/>
      <c r="IF39" s="33"/>
      <c r="IG39" s="33"/>
      <c r="IH39" s="33"/>
      <c r="II39" s="33"/>
      <c r="IJ39" s="33"/>
      <c r="IK39" s="33"/>
      <c r="IL39" s="33"/>
      <c r="IM39" s="33"/>
      <c r="IN39" s="33"/>
      <c r="IO39" s="33"/>
      <c r="IP39" s="33"/>
      <c r="IQ39" s="33"/>
      <c r="IR39" s="33"/>
      <c r="IS39" s="33"/>
      <c r="IT39" s="33"/>
      <c r="IU39" s="33"/>
    </row>
    <row r="40" spans="1:255" customFormat="1" ht="6.75" customHeight="1">
      <c r="B40" s="223"/>
      <c r="C40" s="223"/>
      <c r="D40" s="223"/>
      <c r="E40" s="223"/>
      <c r="F40" s="223"/>
      <c r="G40" s="223"/>
    </row>
    <row r="41" spans="1:255" s="38" customFormat="1" ht="6.75" customHeight="1">
      <c r="A41" s="25"/>
      <c r="B41" s="223"/>
      <c r="C41" s="223"/>
      <c r="D41" s="223"/>
      <c r="E41" s="223"/>
      <c r="F41" s="223"/>
      <c r="G41" s="223"/>
      <c r="H41" s="25"/>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c r="EO41" s="33"/>
      <c r="EP41" s="33"/>
      <c r="EQ41" s="33"/>
      <c r="ER41" s="33"/>
      <c r="ES41" s="33"/>
      <c r="ET41" s="33"/>
      <c r="EU41" s="33"/>
      <c r="EV41" s="33"/>
      <c r="EW41" s="33"/>
      <c r="EX41" s="33"/>
      <c r="EY41" s="33"/>
      <c r="EZ41" s="33"/>
      <c r="FA41" s="33"/>
      <c r="FB41" s="33"/>
      <c r="FC41" s="33"/>
      <c r="FD41" s="33"/>
      <c r="FE41" s="33"/>
      <c r="FF41" s="33"/>
      <c r="FG41" s="33"/>
      <c r="FH41" s="33"/>
      <c r="FI41" s="33"/>
      <c r="FJ41" s="33"/>
      <c r="FK41" s="33"/>
      <c r="FL41" s="33"/>
      <c r="FM41" s="33"/>
      <c r="FN41" s="33"/>
      <c r="FO41" s="33"/>
      <c r="FP41" s="33"/>
      <c r="FQ41" s="33"/>
      <c r="FR41" s="33"/>
      <c r="FS41" s="33"/>
      <c r="FT41" s="33"/>
      <c r="FU41" s="33"/>
      <c r="FV41" s="33"/>
      <c r="FW41" s="33"/>
      <c r="FX41" s="33"/>
      <c r="FY41" s="33"/>
      <c r="FZ41" s="33"/>
      <c r="GA41" s="33"/>
      <c r="GB41" s="33"/>
      <c r="GC41" s="33"/>
      <c r="GD41" s="33"/>
      <c r="GE41" s="33"/>
      <c r="GF41" s="33"/>
      <c r="GG41" s="33"/>
      <c r="GH41" s="33"/>
      <c r="GI41" s="33"/>
      <c r="GJ41" s="33"/>
      <c r="GK41" s="33"/>
      <c r="GL41" s="33"/>
      <c r="GM41" s="33"/>
      <c r="GN41" s="33"/>
      <c r="GO41" s="33"/>
      <c r="GP41" s="33"/>
      <c r="GQ41" s="33"/>
      <c r="GR41" s="33"/>
      <c r="GS41" s="33"/>
      <c r="GT41" s="33"/>
      <c r="GU41" s="33"/>
      <c r="GV41" s="33"/>
      <c r="GW41" s="33"/>
      <c r="GX41" s="33"/>
      <c r="GY41" s="33"/>
      <c r="GZ41" s="33"/>
      <c r="HA41" s="33"/>
      <c r="HB41" s="33"/>
      <c r="HC41" s="33"/>
      <c r="HD41" s="33"/>
      <c r="HE41" s="33"/>
      <c r="HF41" s="33"/>
      <c r="HG41" s="33"/>
      <c r="HH41" s="33"/>
      <c r="HI41" s="33"/>
      <c r="HJ41" s="33"/>
      <c r="HK41" s="33"/>
      <c r="HL41" s="33"/>
      <c r="HM41" s="33"/>
      <c r="HN41" s="33"/>
      <c r="HO41" s="33"/>
      <c r="HP41" s="33"/>
      <c r="HQ41" s="33"/>
      <c r="HR41" s="33"/>
      <c r="HS41" s="33"/>
      <c r="HT41" s="33"/>
      <c r="HU41" s="33"/>
      <c r="HV41" s="33"/>
      <c r="HW41" s="33"/>
      <c r="HX41" s="33"/>
      <c r="HY41" s="33"/>
      <c r="HZ41" s="33"/>
      <c r="IA41" s="33"/>
      <c r="IB41" s="33"/>
      <c r="IC41" s="33"/>
      <c r="ID41" s="33"/>
      <c r="IE41" s="33"/>
      <c r="IF41" s="33"/>
      <c r="IG41" s="33"/>
      <c r="IH41" s="33"/>
      <c r="II41" s="33"/>
      <c r="IJ41" s="33"/>
      <c r="IK41" s="33"/>
      <c r="IL41" s="33"/>
      <c r="IM41" s="33"/>
      <c r="IN41" s="33"/>
      <c r="IO41" s="33"/>
      <c r="IP41" s="33"/>
      <c r="IQ41" s="33"/>
      <c r="IR41" s="33"/>
      <c r="IS41" s="33"/>
      <c r="IT41" s="33"/>
      <c r="IU41" s="33"/>
    </row>
    <row r="42" spans="1:255" s="38" customFormat="1" ht="20.25" customHeight="1">
      <c r="A42" s="25"/>
      <c r="H42" s="25"/>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3"/>
      <c r="FG42" s="33"/>
      <c r="FH42" s="33"/>
      <c r="FI42" s="33"/>
      <c r="FJ42" s="33"/>
      <c r="FK42" s="33"/>
      <c r="FL42" s="33"/>
      <c r="FM42" s="33"/>
      <c r="FN42" s="33"/>
      <c r="FO42" s="33"/>
      <c r="FP42" s="33"/>
      <c r="FQ42" s="33"/>
      <c r="FR42" s="33"/>
      <c r="FS42" s="33"/>
      <c r="FT42" s="33"/>
      <c r="FU42" s="33"/>
      <c r="FV42" s="33"/>
      <c r="FW42" s="33"/>
      <c r="FX42" s="33"/>
      <c r="FY42" s="33"/>
      <c r="FZ42" s="33"/>
      <c r="GA42" s="33"/>
      <c r="GB42" s="33"/>
      <c r="GC42" s="33"/>
      <c r="GD42" s="33"/>
      <c r="GE42" s="33"/>
      <c r="GF42" s="33"/>
      <c r="GG42" s="33"/>
      <c r="GH42" s="33"/>
      <c r="GI42" s="33"/>
      <c r="GJ42" s="33"/>
      <c r="GK42" s="33"/>
      <c r="GL42" s="33"/>
      <c r="GM42" s="33"/>
      <c r="GN42" s="33"/>
      <c r="GO42" s="33"/>
      <c r="GP42" s="33"/>
      <c r="GQ42" s="33"/>
      <c r="GR42" s="33"/>
      <c r="GS42" s="33"/>
      <c r="GT42" s="33"/>
      <c r="GU42" s="33"/>
      <c r="GV42" s="33"/>
      <c r="GW42" s="33"/>
      <c r="GX42" s="33"/>
      <c r="GY42" s="33"/>
      <c r="GZ42" s="33"/>
      <c r="HA42" s="33"/>
      <c r="HB42" s="33"/>
      <c r="HC42" s="33"/>
      <c r="HD42" s="33"/>
      <c r="HE42" s="33"/>
      <c r="HF42" s="33"/>
      <c r="HG42" s="33"/>
      <c r="HH42" s="33"/>
      <c r="HI42" s="33"/>
      <c r="HJ42" s="33"/>
      <c r="HK42" s="33"/>
      <c r="HL42" s="33"/>
      <c r="HM42" s="33"/>
      <c r="HN42" s="33"/>
      <c r="HO42" s="33"/>
      <c r="HP42" s="33"/>
      <c r="HQ42" s="33"/>
      <c r="HR42" s="33"/>
      <c r="HS42" s="33"/>
      <c r="HT42" s="33"/>
      <c r="HU42" s="33"/>
      <c r="HV42" s="33"/>
      <c r="HW42" s="33"/>
      <c r="HX42" s="33"/>
      <c r="HY42" s="33"/>
      <c r="HZ42" s="33"/>
      <c r="IA42" s="33"/>
      <c r="IB42" s="33"/>
      <c r="IC42" s="33"/>
      <c r="ID42" s="33"/>
      <c r="IE42" s="33"/>
      <c r="IF42" s="33"/>
      <c r="IG42" s="33"/>
      <c r="IH42" s="33"/>
      <c r="II42" s="33"/>
      <c r="IJ42" s="33"/>
      <c r="IK42" s="33"/>
      <c r="IL42" s="33"/>
      <c r="IM42" s="33"/>
      <c r="IN42" s="33"/>
      <c r="IO42" s="33"/>
      <c r="IP42" s="33"/>
      <c r="IQ42" s="33"/>
      <c r="IR42" s="33"/>
      <c r="IS42" s="33"/>
      <c r="IT42" s="33"/>
      <c r="IU42" s="33"/>
    </row>
    <row r="43" spans="1:255" s="38" customFormat="1" ht="12" customHeight="1">
      <c r="A43" s="25"/>
      <c r="B43" s="25"/>
      <c r="C43" s="25"/>
      <c r="D43" s="25"/>
      <c r="E43" s="25"/>
      <c r="F43" s="25"/>
      <c r="G43" s="25"/>
      <c r="H43" s="25"/>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c r="GH43" s="33"/>
      <c r="GI43" s="33"/>
      <c r="GJ43" s="33"/>
      <c r="GK43" s="33"/>
      <c r="GL43" s="33"/>
      <c r="GM43" s="33"/>
      <c r="GN43" s="33"/>
      <c r="GO43" s="33"/>
      <c r="GP43" s="33"/>
      <c r="GQ43" s="33"/>
      <c r="GR43" s="33"/>
      <c r="GS43" s="33"/>
      <c r="GT43" s="33"/>
      <c r="GU43" s="33"/>
      <c r="GV43" s="33"/>
      <c r="GW43" s="33"/>
      <c r="GX43" s="33"/>
      <c r="GY43" s="33"/>
      <c r="GZ43" s="33"/>
      <c r="HA43" s="33"/>
      <c r="HB43" s="33"/>
      <c r="HC43" s="33"/>
      <c r="HD43" s="33"/>
      <c r="HE43" s="33"/>
      <c r="HF43" s="33"/>
      <c r="HG43" s="33"/>
      <c r="HH43" s="33"/>
      <c r="HI43" s="33"/>
      <c r="HJ43" s="33"/>
      <c r="HK43" s="33"/>
      <c r="HL43" s="33"/>
      <c r="HM43" s="33"/>
      <c r="HN43" s="33"/>
      <c r="HO43" s="33"/>
      <c r="HP43" s="33"/>
      <c r="HQ43" s="33"/>
      <c r="HR43" s="33"/>
      <c r="HS43" s="33"/>
      <c r="HT43" s="33"/>
      <c r="HU43" s="33"/>
      <c r="HV43" s="33"/>
      <c r="HW43" s="33"/>
      <c r="HX43" s="33"/>
      <c r="HY43" s="33"/>
      <c r="HZ43" s="33"/>
      <c r="IA43" s="33"/>
      <c r="IB43" s="33"/>
      <c r="IC43" s="33"/>
      <c r="ID43" s="33"/>
      <c r="IE43" s="33"/>
      <c r="IF43" s="33"/>
      <c r="IG43" s="33"/>
      <c r="IH43" s="33"/>
      <c r="II43" s="33"/>
      <c r="IJ43" s="33"/>
      <c r="IK43" s="33"/>
      <c r="IL43" s="33"/>
      <c r="IM43" s="33"/>
      <c r="IN43" s="33"/>
      <c r="IO43" s="33"/>
      <c r="IP43" s="33"/>
      <c r="IQ43" s="33"/>
      <c r="IR43" s="33"/>
      <c r="IS43" s="33"/>
      <c r="IT43" s="33"/>
      <c r="IU43" s="33"/>
    </row>
    <row r="44" spans="1:255" s="38" customFormat="1" ht="15" customHeight="1">
      <c r="A44" s="25"/>
      <c r="B44" s="45" t="str">
        <f>+Inputs!B30</f>
        <v>Phone: 800-945-2644</v>
      </c>
      <c r="C44" s="25"/>
      <c r="D44" s="25"/>
      <c r="E44" s="25"/>
      <c r="F44" s="25"/>
      <c r="G44" s="25"/>
      <c r="H44" s="25"/>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row>
    <row r="45" spans="1:255" s="38" customFormat="1" ht="14.25" customHeight="1">
      <c r="A45" s="25"/>
      <c r="B45" s="45" t="s">
        <v>14</v>
      </c>
      <c r="C45" s="25"/>
      <c r="D45" s="25"/>
      <c r="E45" s="25"/>
      <c r="F45" s="25"/>
      <c r="G45" s="25"/>
      <c r="H45" s="25"/>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row>
    <row r="46" spans="1:255" s="38" customFormat="1" ht="11.25" customHeight="1">
      <c r="A46" s="25"/>
      <c r="B46" t="s">
        <v>15</v>
      </c>
      <c r="C46" s="25"/>
      <c r="D46" s="25"/>
      <c r="E46" s="25"/>
      <c r="F46" s="25"/>
      <c r="G46" s="25"/>
      <c r="H46" s="25"/>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row>
    <row r="47" spans="1:255" s="38" customFormat="1" ht="10.5" customHeight="1">
      <c r="A47" s="25"/>
      <c r="C47" s="25"/>
      <c r="D47" s="25"/>
      <c r="E47" s="25"/>
      <c r="F47" s="25"/>
      <c r="G47" s="25"/>
      <c r="H47" s="25"/>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row>
    <row r="48" spans="1:255" s="38" customFormat="1" ht="9.75" hidden="1" customHeight="1">
      <c r="A48" s="25"/>
      <c r="B48" s="11"/>
      <c r="C48" s="11"/>
      <c r="D48" s="11"/>
      <c r="E48" s="11"/>
      <c r="F48" s="11"/>
      <c r="G48" s="11"/>
      <c r="H48" s="11"/>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row>
    <row r="49" spans="1:255" s="38" customFormat="1" ht="10.5" hidden="1" customHeight="1">
      <c r="A49" s="25"/>
      <c r="B49" s="11"/>
      <c r="C49" s="11"/>
      <c r="D49" s="11"/>
      <c r="E49" s="11"/>
      <c r="F49" s="11"/>
      <c r="G49" s="11"/>
      <c r="H49" s="11"/>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row>
    <row r="50" spans="1:255" s="38" customFormat="1" ht="20.25" hidden="1" customHeight="1">
      <c r="A50" s="25"/>
      <c r="B50" s="11"/>
      <c r="C50" s="11"/>
      <c r="D50" s="11"/>
      <c r="E50" s="11"/>
      <c r="H50" s="11"/>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row>
    <row r="51" spans="1:255" s="38" customFormat="1" ht="20.25" hidden="1" customHeight="1">
      <c r="A51" s="25"/>
      <c r="B51" s="11"/>
      <c r="C51" s="11"/>
      <c r="D51" s="11"/>
      <c r="E51" s="11"/>
      <c r="H51" s="11"/>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row>
    <row r="52" spans="1:255" s="38" customFormat="1" ht="20.25" hidden="1" customHeight="1">
      <c r="A52" s="25"/>
      <c r="B52"/>
      <c r="C52"/>
      <c r="D52"/>
      <c r="E52"/>
      <c r="F52"/>
      <c r="G52"/>
      <c r="H52"/>
      <c r="I52"/>
      <c r="J52"/>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row>
    <row r="53" spans="1:255" s="38" customFormat="1" ht="20.25" hidden="1" customHeight="1">
      <c r="A53" s="25"/>
      <c r="B53"/>
      <c r="C53"/>
      <c r="D53"/>
      <c r="E53"/>
      <c r="F53"/>
      <c r="G53"/>
      <c r="H53"/>
      <c r="I53"/>
      <c r="J5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row>
    <row r="54" spans="1:255" s="38" customFormat="1" ht="20.25" hidden="1" customHeight="1">
      <c r="A54" s="25"/>
      <c r="B54"/>
      <c r="C54"/>
      <c r="D54"/>
      <c r="E54"/>
      <c r="F54"/>
      <c r="G54"/>
      <c r="H54"/>
      <c r="I54"/>
      <c r="J54"/>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row>
    <row r="55" spans="1:255" s="38" customFormat="1" ht="20.25" hidden="1" customHeight="1">
      <c r="A55" s="25"/>
      <c r="B55"/>
      <c r="C55"/>
      <c r="D55"/>
      <c r="E55"/>
      <c r="F55"/>
      <c r="G55"/>
      <c r="H55"/>
      <c r="I55"/>
      <c r="J55"/>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row>
    <row r="56" spans="1:255" s="38" customFormat="1" ht="20.25" hidden="1" customHeight="1">
      <c r="A56" s="25"/>
      <c r="B56"/>
      <c r="C56"/>
      <c r="D56"/>
      <c r="E56"/>
      <c r="F56"/>
      <c r="G56"/>
      <c r="H56"/>
      <c r="I56"/>
      <c r="J56"/>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row>
    <row r="57" spans="1:255" s="38" customFormat="1" ht="20.25" hidden="1" customHeight="1">
      <c r="A57" s="25"/>
      <c r="B57"/>
      <c r="C57"/>
      <c r="D57"/>
      <c r="E57"/>
      <c r="F57"/>
      <c r="G57"/>
      <c r="H57"/>
      <c r="I57"/>
      <c r="J57"/>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row>
    <row r="58" spans="1:255" s="38" customFormat="1" ht="20.25" hidden="1" customHeight="1">
      <c r="A58" s="25"/>
      <c r="B58"/>
      <c r="C58"/>
      <c r="D58"/>
      <c r="E58"/>
      <c r="F58"/>
      <c r="G58"/>
      <c r="H58"/>
      <c r="I58"/>
      <c r="J58"/>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row>
    <row r="59" spans="1:255" s="38" customFormat="1" ht="20.25" hidden="1" customHeight="1">
      <c r="A59" s="25"/>
      <c r="B59"/>
      <c r="C59"/>
      <c r="D59"/>
      <c r="E59"/>
      <c r="F59"/>
      <c r="G59"/>
      <c r="H59"/>
      <c r="I59"/>
      <c r="J59"/>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row>
    <row r="60" spans="1:255" s="38" customFormat="1" ht="20.25" hidden="1" customHeight="1">
      <c r="A60" s="25"/>
      <c r="B60"/>
      <c r="C60"/>
      <c r="D60"/>
      <c r="E60"/>
      <c r="F60"/>
      <c r="G60"/>
      <c r="H60"/>
      <c r="I60"/>
      <c r="J60"/>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row>
    <row r="61" spans="1:255" s="38" customFormat="1" ht="20.25" hidden="1" customHeight="1">
      <c r="A61" s="25"/>
      <c r="B61"/>
      <c r="C61"/>
      <c r="D61"/>
      <c r="E61"/>
      <c r="F61"/>
      <c r="G61"/>
      <c r="H61"/>
      <c r="I61"/>
      <c r="J61"/>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row>
    <row r="62" spans="1:255" s="38" customFormat="1" ht="20.25" hidden="1" customHeight="1">
      <c r="A62" s="25"/>
      <c r="B62"/>
      <c r="C62"/>
      <c r="D62"/>
      <c r="E62"/>
      <c r="F62"/>
      <c r="G62"/>
      <c r="H62"/>
      <c r="I62"/>
      <c r="J62"/>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row>
    <row r="63" spans="1:255" s="38" customFormat="1" ht="20.25" hidden="1" customHeight="1">
      <c r="A63" s="25"/>
      <c r="B63"/>
      <c r="C63"/>
      <c r="D63"/>
      <c r="E63"/>
      <c r="F63"/>
      <c r="G63"/>
      <c r="H63"/>
      <c r="I63"/>
      <c r="J6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row>
    <row r="64" spans="1:255" s="38" customFormat="1" ht="20.25" hidden="1" customHeight="1">
      <c r="A64" s="25"/>
      <c r="B64"/>
      <c r="C64"/>
      <c r="D64"/>
      <c r="E64"/>
      <c r="F64"/>
      <c r="G64"/>
      <c r="H64"/>
      <c r="I64"/>
      <c r="J64"/>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row>
    <row r="65" spans="1:255" s="38" customFormat="1" ht="20.25" hidden="1" customHeight="1">
      <c r="A65" s="25"/>
      <c r="B65"/>
      <c r="C65"/>
      <c r="D65"/>
      <c r="E65"/>
      <c r="F65"/>
      <c r="G65"/>
      <c r="H65"/>
      <c r="I65"/>
      <c r="J65"/>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row>
    <row r="66" spans="1:255" s="38" customFormat="1" ht="20.25" hidden="1" customHeight="1">
      <c r="A66" s="25"/>
      <c r="B66"/>
      <c r="C66"/>
      <c r="D66"/>
      <c r="E66"/>
      <c r="F66"/>
      <c r="G66"/>
      <c r="H66"/>
      <c r="I66"/>
      <c r="J66"/>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row>
    <row r="67" spans="1:255" s="38" customFormat="1" ht="20.25" hidden="1" customHeight="1">
      <c r="A67" s="25"/>
      <c r="B67"/>
      <c r="C67"/>
      <c r="D67"/>
      <c r="E67"/>
      <c r="F67"/>
      <c r="G67"/>
      <c r="H67"/>
      <c r="I67"/>
      <c r="J67"/>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row>
    <row r="68" spans="1:255" s="38" customFormat="1" ht="20.25" hidden="1" customHeight="1">
      <c r="A68" s="25"/>
      <c r="B68"/>
      <c r="C68"/>
      <c r="D68"/>
      <c r="E68"/>
      <c r="F68"/>
      <c r="G68"/>
      <c r="H68"/>
      <c r="I68"/>
      <c r="J68"/>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row>
    <row r="69" spans="1:255" s="38" customFormat="1" ht="20.25" hidden="1" customHeight="1">
      <c r="A69" s="25"/>
      <c r="B69"/>
      <c r="C69"/>
      <c r="D69"/>
      <c r="E69"/>
      <c r="F69"/>
      <c r="G69"/>
      <c r="H69"/>
      <c r="I69"/>
      <c r="J69"/>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row>
    <row r="70" spans="1:255" s="38" customFormat="1" ht="20.25" hidden="1" customHeight="1">
      <c r="A70" s="25"/>
      <c r="B70"/>
      <c r="C70"/>
      <c r="D70"/>
      <c r="E70"/>
      <c r="F70"/>
      <c r="G70"/>
      <c r="H70"/>
      <c r="I70"/>
      <c r="J70"/>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row>
    <row r="71" spans="1:255" s="38" customFormat="1" ht="20.25" hidden="1" customHeight="1">
      <c r="A71" s="25"/>
      <c r="B71"/>
      <c r="C71"/>
      <c r="D71"/>
      <c r="E71"/>
      <c r="F71"/>
      <c r="G71"/>
      <c r="H71"/>
      <c r="I71"/>
      <c r="J71"/>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row>
    <row r="72" spans="1:255" s="38" customFormat="1" ht="20.25" hidden="1" customHeight="1">
      <c r="A72" s="25"/>
      <c r="B72"/>
      <c r="C72"/>
      <c r="D72"/>
      <c r="E72"/>
      <c r="F72"/>
      <c r="G72"/>
      <c r="H72"/>
      <c r="I72"/>
      <c r="J72"/>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row>
    <row r="73" spans="1:255" s="38" customFormat="1" ht="20.25" hidden="1" customHeight="1">
      <c r="A73" s="25"/>
      <c r="B73"/>
      <c r="C73"/>
      <c r="D73"/>
      <c r="E73"/>
      <c r="F73"/>
      <c r="G73"/>
      <c r="H73"/>
      <c r="I73"/>
      <c r="J7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row>
    <row r="74" spans="1:255" s="38" customFormat="1" ht="20.25" hidden="1" customHeight="1">
      <c r="A74" s="25"/>
      <c r="B74"/>
      <c r="C74"/>
      <c r="D74"/>
      <c r="E74"/>
      <c r="F74"/>
      <c r="G74"/>
      <c r="H74"/>
      <c r="I74"/>
      <c r="J74"/>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row>
    <row r="75" spans="1:255" s="38" customFormat="1" ht="20.25" hidden="1" customHeight="1">
      <c r="A75" s="25"/>
      <c r="B75"/>
      <c r="C75"/>
      <c r="D75"/>
      <c r="E75"/>
      <c r="F75"/>
      <c r="G75"/>
      <c r="H75"/>
      <c r="I75"/>
      <c r="J75"/>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row>
    <row r="76" spans="1:255" s="38" customFormat="1" ht="20.25" hidden="1" customHeight="1">
      <c r="A76" s="25"/>
      <c r="B76"/>
      <c r="C76"/>
      <c r="D76"/>
      <c r="E76"/>
      <c r="F76"/>
      <c r="G76"/>
      <c r="H76"/>
      <c r="I76"/>
      <c r="J76"/>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row>
    <row r="77" spans="1:255" s="38" customFormat="1" ht="20.25" hidden="1" customHeight="1">
      <c r="A77" s="25"/>
      <c r="B77"/>
      <c r="C77"/>
      <c r="D77"/>
      <c r="E77"/>
      <c r="F77"/>
      <c r="G77"/>
      <c r="H77"/>
      <c r="I77"/>
      <c r="J77"/>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33"/>
      <c r="DO77" s="33"/>
      <c r="DP77" s="33"/>
      <c r="DQ77" s="33"/>
      <c r="DR77" s="33"/>
      <c r="DS77" s="33"/>
      <c r="DT77" s="33"/>
      <c r="DU77" s="33"/>
      <c r="DV77" s="33"/>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3"/>
      <c r="GC77" s="33"/>
      <c r="GD77" s="33"/>
      <c r="GE77" s="33"/>
      <c r="GF77" s="33"/>
      <c r="GG77" s="33"/>
      <c r="GH77" s="33"/>
      <c r="GI77" s="33"/>
      <c r="GJ77" s="33"/>
      <c r="GK77" s="33"/>
      <c r="GL77" s="33"/>
      <c r="GM77" s="33"/>
      <c r="GN77" s="33"/>
      <c r="GO77" s="33"/>
      <c r="GP77" s="33"/>
      <c r="GQ77" s="33"/>
      <c r="GR77" s="33"/>
      <c r="GS77" s="33"/>
      <c r="GT77" s="33"/>
      <c r="GU77" s="33"/>
      <c r="GV77" s="33"/>
      <c r="GW77" s="33"/>
      <c r="GX77" s="33"/>
      <c r="GY77" s="33"/>
      <c r="GZ77" s="33"/>
      <c r="HA77" s="33"/>
      <c r="HB77" s="33"/>
      <c r="HC77" s="33"/>
      <c r="HD77" s="33"/>
      <c r="HE77" s="33"/>
      <c r="HF77" s="33"/>
      <c r="HG77" s="33"/>
      <c r="HH77" s="33"/>
      <c r="HI77" s="33"/>
      <c r="HJ77" s="33"/>
      <c r="HK77" s="33"/>
      <c r="HL77" s="33"/>
      <c r="HM77" s="33"/>
      <c r="HN77" s="33"/>
      <c r="HO77" s="33"/>
      <c r="HP77" s="33"/>
      <c r="HQ77" s="33"/>
      <c r="HR77" s="33"/>
      <c r="HS77" s="33"/>
      <c r="HT77" s="33"/>
      <c r="HU77" s="33"/>
      <c r="HV77" s="33"/>
      <c r="HW77" s="33"/>
      <c r="HX77" s="33"/>
      <c r="HY77" s="33"/>
      <c r="HZ77" s="33"/>
      <c r="IA77" s="33"/>
      <c r="IB77" s="33"/>
      <c r="IC77" s="33"/>
      <c r="ID77" s="33"/>
      <c r="IE77" s="33"/>
      <c r="IF77" s="33"/>
      <c r="IG77" s="33"/>
      <c r="IH77" s="33"/>
      <c r="II77" s="33"/>
      <c r="IJ77" s="33"/>
      <c r="IK77" s="33"/>
      <c r="IL77" s="33"/>
      <c r="IM77" s="33"/>
      <c r="IN77" s="33"/>
      <c r="IO77" s="33"/>
      <c r="IP77" s="33"/>
      <c r="IQ77" s="33"/>
      <c r="IR77" s="33"/>
      <c r="IS77" s="33"/>
      <c r="IT77" s="33"/>
      <c r="IU77" s="33"/>
    </row>
    <row r="78" spans="1:255" s="38" customFormat="1" ht="20.25" hidden="1" customHeight="1">
      <c r="A78" s="25"/>
      <c r="B78"/>
      <c r="C78"/>
      <c r="D78"/>
      <c r="E78"/>
      <c r="F78"/>
      <c r="G78"/>
      <c r="H78"/>
      <c r="I78"/>
      <c r="J78"/>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row>
    <row r="79" spans="1:255" s="38" customFormat="1" ht="20.25" hidden="1" customHeight="1">
      <c r="A79" s="25"/>
      <c r="B79"/>
      <c r="C79"/>
      <c r="D79"/>
      <c r="E79"/>
      <c r="F79"/>
      <c r="G79"/>
      <c r="H79"/>
      <c r="I79"/>
      <c r="J79"/>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c r="BG79" s="33"/>
      <c r="BH79" s="33"/>
      <c r="BI79" s="33"/>
      <c r="BJ79" s="33"/>
      <c r="BK79" s="33"/>
      <c r="BL79" s="33"/>
      <c r="BM79" s="33"/>
      <c r="BN79" s="33"/>
      <c r="BO79" s="33"/>
      <c r="BP79" s="33"/>
      <c r="BQ79" s="33"/>
      <c r="BR79" s="33"/>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3"/>
      <c r="CS79" s="33"/>
      <c r="CT79" s="33"/>
      <c r="CU79" s="33"/>
      <c r="CV79" s="33"/>
      <c r="CW79" s="33"/>
      <c r="CX79" s="33"/>
      <c r="CY79" s="33"/>
      <c r="CZ79" s="33"/>
      <c r="DA79" s="33"/>
      <c r="DB79" s="33"/>
      <c r="DC79" s="33"/>
      <c r="DD79" s="33"/>
      <c r="DE79" s="33"/>
      <c r="DF79" s="33"/>
      <c r="DG79" s="33"/>
      <c r="DH79" s="33"/>
      <c r="DI79" s="33"/>
      <c r="DJ79" s="33"/>
      <c r="DK79" s="33"/>
      <c r="DL79" s="33"/>
      <c r="DM79" s="33"/>
      <c r="DN79" s="33"/>
      <c r="DO79" s="33"/>
      <c r="DP79" s="33"/>
      <c r="DQ79" s="33"/>
      <c r="DR79" s="33"/>
      <c r="DS79" s="33"/>
      <c r="DT79" s="33"/>
      <c r="DU79" s="33"/>
      <c r="DV79" s="33"/>
      <c r="DW79" s="33"/>
      <c r="DX79" s="33"/>
      <c r="DY79" s="33"/>
      <c r="DZ79" s="33"/>
      <c r="EA79" s="33"/>
      <c r="EB79" s="33"/>
      <c r="EC79" s="33"/>
      <c r="ED79" s="33"/>
      <c r="EE79" s="33"/>
      <c r="EF79" s="33"/>
      <c r="EG79" s="33"/>
      <c r="EH79" s="33"/>
      <c r="EI79" s="33"/>
      <c r="EJ79" s="33"/>
      <c r="EK79" s="33"/>
      <c r="EL79" s="33"/>
      <c r="EM79" s="33"/>
      <c r="EN79" s="33"/>
      <c r="EO79" s="33"/>
      <c r="EP79" s="33"/>
      <c r="EQ79" s="33"/>
      <c r="ER79" s="33"/>
      <c r="ES79" s="33"/>
      <c r="ET79" s="33"/>
      <c r="EU79" s="33"/>
      <c r="EV79" s="33"/>
      <c r="EW79" s="33"/>
      <c r="EX79" s="33"/>
      <c r="EY79" s="33"/>
      <c r="EZ79" s="33"/>
      <c r="FA79" s="33"/>
      <c r="FB79" s="33"/>
      <c r="FC79" s="33"/>
      <c r="FD79" s="33"/>
      <c r="FE79" s="33"/>
      <c r="FF79" s="33"/>
      <c r="FG79" s="33"/>
      <c r="FH79" s="33"/>
      <c r="FI79" s="33"/>
      <c r="FJ79" s="33"/>
      <c r="FK79" s="33"/>
      <c r="FL79" s="33"/>
      <c r="FM79" s="33"/>
      <c r="FN79" s="33"/>
      <c r="FO79" s="33"/>
      <c r="FP79" s="33"/>
      <c r="FQ79" s="33"/>
      <c r="FR79" s="33"/>
      <c r="FS79" s="33"/>
      <c r="FT79" s="33"/>
      <c r="FU79" s="33"/>
      <c r="FV79" s="33"/>
      <c r="FW79" s="33"/>
      <c r="FX79" s="33"/>
      <c r="FY79" s="33"/>
      <c r="FZ79" s="33"/>
      <c r="GA79" s="33"/>
      <c r="GB79" s="33"/>
      <c r="GC79" s="33"/>
      <c r="GD79" s="33"/>
      <c r="GE79" s="33"/>
      <c r="GF79" s="33"/>
      <c r="GG79" s="33"/>
      <c r="GH79" s="33"/>
      <c r="GI79" s="33"/>
      <c r="GJ79" s="33"/>
      <c r="GK79" s="33"/>
      <c r="GL79" s="33"/>
      <c r="GM79" s="33"/>
      <c r="GN79" s="33"/>
      <c r="GO79" s="33"/>
      <c r="GP79" s="33"/>
      <c r="GQ79" s="33"/>
      <c r="GR79" s="33"/>
      <c r="GS79" s="33"/>
      <c r="GT79" s="33"/>
      <c r="GU79" s="33"/>
      <c r="GV79" s="33"/>
      <c r="GW79" s="33"/>
      <c r="GX79" s="33"/>
      <c r="GY79" s="33"/>
      <c r="GZ79" s="33"/>
      <c r="HA79" s="33"/>
      <c r="HB79" s="33"/>
      <c r="HC79" s="33"/>
      <c r="HD79" s="33"/>
      <c r="HE79" s="33"/>
      <c r="HF79" s="33"/>
      <c r="HG79" s="33"/>
      <c r="HH79" s="33"/>
      <c r="HI79" s="33"/>
      <c r="HJ79" s="33"/>
      <c r="HK79" s="33"/>
      <c r="HL79" s="33"/>
      <c r="HM79" s="33"/>
      <c r="HN79" s="33"/>
      <c r="HO79" s="33"/>
      <c r="HP79" s="33"/>
      <c r="HQ79" s="33"/>
      <c r="HR79" s="33"/>
      <c r="HS79" s="33"/>
      <c r="HT79" s="33"/>
      <c r="HU79" s="33"/>
      <c r="HV79" s="33"/>
      <c r="HW79" s="33"/>
      <c r="HX79" s="33"/>
      <c r="HY79" s="33"/>
      <c r="HZ79" s="33"/>
      <c r="IA79" s="33"/>
      <c r="IB79" s="33"/>
      <c r="IC79" s="33"/>
      <c r="ID79" s="33"/>
      <c r="IE79" s="33"/>
      <c r="IF79" s="33"/>
      <c r="IG79" s="33"/>
      <c r="IH79" s="33"/>
      <c r="II79" s="33"/>
      <c r="IJ79" s="33"/>
      <c r="IK79" s="33"/>
      <c r="IL79" s="33"/>
      <c r="IM79" s="33"/>
      <c r="IN79" s="33"/>
      <c r="IO79" s="33"/>
      <c r="IP79" s="33"/>
      <c r="IQ79" s="33"/>
      <c r="IR79" s="33"/>
      <c r="IS79" s="33"/>
      <c r="IT79" s="33"/>
      <c r="IU79" s="33"/>
    </row>
    <row r="80" spans="1:255" s="38" customFormat="1" ht="20.25" hidden="1" customHeight="1">
      <c r="A80" s="25"/>
      <c r="B80"/>
      <c r="C80"/>
      <c r="D80"/>
      <c r="E80"/>
      <c r="F80"/>
      <c r="G80"/>
      <c r="H80"/>
      <c r="I80"/>
      <c r="J80"/>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row>
    <row r="81" spans="1:255" s="38" customFormat="1" ht="20.25" hidden="1" customHeight="1">
      <c r="A81" s="25"/>
      <c r="B81"/>
      <c r="C81"/>
      <c r="D81"/>
      <c r="E81"/>
      <c r="F81"/>
      <c r="G81"/>
      <c r="H81"/>
      <c r="I81"/>
      <c r="J81"/>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row>
    <row r="82" spans="1:255" s="38" customFormat="1" ht="20.25" hidden="1" customHeight="1">
      <c r="A82" s="25"/>
      <c r="B82"/>
      <c r="C82"/>
      <c r="D82"/>
      <c r="E82"/>
      <c r="F82"/>
      <c r="G82"/>
      <c r="H82"/>
      <c r="I82"/>
      <c r="J82"/>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row>
    <row r="83" spans="1:255" s="38" customFormat="1" ht="20.25" hidden="1" customHeight="1">
      <c r="A83" s="25"/>
      <c r="B83"/>
      <c r="C83"/>
      <c r="D83"/>
      <c r="E83"/>
      <c r="F83"/>
      <c r="G83"/>
      <c r="H83"/>
      <c r="I83"/>
      <c r="J8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row>
    <row r="84" spans="1:255" s="38" customFormat="1" ht="20.25" hidden="1" customHeight="1">
      <c r="A84" s="25"/>
      <c r="B84"/>
      <c r="C84"/>
      <c r="D84"/>
      <c r="E84"/>
      <c r="F84"/>
      <c r="G84"/>
      <c r="H84"/>
      <c r="I84"/>
      <c r="J84"/>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row>
    <row r="85" spans="1:255" s="38" customFormat="1" ht="20.25" hidden="1" customHeight="1">
      <c r="A85" s="25"/>
      <c r="B85"/>
      <c r="C85"/>
      <c r="D85"/>
      <c r="E85"/>
      <c r="F85"/>
      <c r="G85"/>
      <c r="H85"/>
      <c r="I85"/>
      <c r="J85"/>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row>
    <row r="86" spans="1:255" s="38" customFormat="1" ht="20.25" hidden="1" customHeight="1">
      <c r="A86" s="25"/>
      <c r="B86"/>
      <c r="C86"/>
      <c r="D86"/>
      <c r="E86"/>
      <c r="F86"/>
      <c r="G86"/>
      <c r="H86"/>
      <c r="I86"/>
      <c r="J86"/>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c r="BG86" s="33"/>
      <c r="BH86" s="33"/>
      <c r="BI86" s="33"/>
      <c r="BJ86" s="33"/>
      <c r="BK86" s="33"/>
      <c r="BL86" s="33"/>
      <c r="BM86" s="33"/>
      <c r="BN86" s="33"/>
      <c r="BO86" s="33"/>
      <c r="BP86" s="33"/>
      <c r="BQ86" s="33"/>
      <c r="BR86" s="33"/>
      <c r="BS86" s="33"/>
      <c r="BT86" s="33"/>
      <c r="BU86" s="33"/>
      <c r="BV86" s="33"/>
      <c r="BW86" s="33"/>
      <c r="BX86" s="33"/>
      <c r="BY86" s="33"/>
      <c r="BZ86" s="33"/>
      <c r="CA86" s="33"/>
      <c r="CB86" s="33"/>
      <c r="CC86" s="33"/>
      <c r="CD86" s="33"/>
      <c r="CE86" s="33"/>
      <c r="CF86" s="33"/>
      <c r="CG86" s="33"/>
      <c r="CH86" s="33"/>
      <c r="CI86" s="33"/>
      <c r="CJ86" s="33"/>
      <c r="CK86" s="33"/>
      <c r="CL86" s="33"/>
      <c r="CM86" s="33"/>
      <c r="CN86" s="33"/>
      <c r="CO86" s="33"/>
      <c r="CP86" s="33"/>
      <c r="CQ86" s="33"/>
      <c r="CR86" s="33"/>
      <c r="CS86" s="33"/>
      <c r="CT86" s="33"/>
      <c r="CU86" s="33"/>
      <c r="CV86" s="33"/>
      <c r="CW86" s="33"/>
      <c r="CX86" s="33"/>
      <c r="CY86" s="33"/>
      <c r="CZ86" s="33"/>
      <c r="DA86" s="33"/>
      <c r="DB86" s="33"/>
      <c r="DC86" s="33"/>
      <c r="DD86" s="33"/>
      <c r="DE86" s="33"/>
      <c r="DF86" s="33"/>
      <c r="DG86" s="33"/>
      <c r="DH86" s="33"/>
      <c r="DI86" s="33"/>
      <c r="DJ86" s="33"/>
      <c r="DK86" s="33"/>
      <c r="DL86" s="33"/>
      <c r="DM86" s="33"/>
      <c r="DN86" s="33"/>
      <c r="DO86" s="33"/>
      <c r="DP86" s="33"/>
      <c r="DQ86" s="33"/>
      <c r="DR86" s="33"/>
      <c r="DS86" s="33"/>
      <c r="DT86" s="33"/>
      <c r="DU86" s="33"/>
      <c r="DV86" s="33"/>
      <c r="DW86" s="33"/>
      <c r="DX86" s="33"/>
      <c r="DY86" s="33"/>
      <c r="DZ86" s="33"/>
      <c r="EA86" s="33"/>
      <c r="EB86" s="33"/>
      <c r="EC86" s="33"/>
      <c r="ED86" s="33"/>
      <c r="EE86" s="33"/>
      <c r="EF86" s="33"/>
      <c r="EG86" s="33"/>
      <c r="EH86" s="33"/>
      <c r="EI86" s="33"/>
      <c r="EJ86" s="33"/>
      <c r="EK86" s="33"/>
      <c r="EL86" s="33"/>
      <c r="EM86" s="33"/>
      <c r="EN86" s="33"/>
      <c r="EO86" s="33"/>
      <c r="EP86" s="33"/>
      <c r="EQ86" s="33"/>
      <c r="ER86" s="33"/>
      <c r="ES86" s="33"/>
      <c r="ET86" s="33"/>
      <c r="EU86" s="33"/>
      <c r="EV86" s="33"/>
      <c r="EW86" s="33"/>
      <c r="EX86" s="33"/>
      <c r="EY86" s="33"/>
      <c r="EZ86" s="33"/>
      <c r="FA86" s="33"/>
      <c r="FB86" s="33"/>
      <c r="FC86" s="33"/>
      <c r="FD86" s="33"/>
      <c r="FE86" s="33"/>
      <c r="FF86" s="33"/>
      <c r="FG86" s="33"/>
      <c r="FH86" s="33"/>
      <c r="FI86" s="33"/>
      <c r="FJ86" s="33"/>
      <c r="FK86" s="33"/>
      <c r="FL86" s="33"/>
      <c r="FM86" s="33"/>
      <c r="FN86" s="33"/>
      <c r="FO86" s="33"/>
      <c r="FP86" s="33"/>
      <c r="FQ86" s="33"/>
      <c r="FR86" s="33"/>
      <c r="FS86" s="33"/>
      <c r="FT86" s="33"/>
      <c r="FU86" s="33"/>
      <c r="FV86" s="33"/>
      <c r="FW86" s="33"/>
      <c r="FX86" s="33"/>
      <c r="FY86" s="33"/>
      <c r="FZ86" s="33"/>
      <c r="GA86" s="33"/>
      <c r="GB86" s="33"/>
      <c r="GC86" s="33"/>
      <c r="GD86" s="33"/>
      <c r="GE86" s="33"/>
      <c r="GF86" s="33"/>
      <c r="GG86" s="33"/>
      <c r="GH86" s="33"/>
      <c r="GI86" s="33"/>
      <c r="GJ86" s="33"/>
      <c r="GK86" s="33"/>
      <c r="GL86" s="33"/>
      <c r="GM86" s="33"/>
      <c r="GN86" s="33"/>
      <c r="GO86" s="33"/>
      <c r="GP86" s="33"/>
      <c r="GQ86" s="33"/>
      <c r="GR86" s="33"/>
      <c r="GS86" s="33"/>
      <c r="GT86" s="33"/>
      <c r="GU86" s="33"/>
      <c r="GV86" s="33"/>
      <c r="GW86" s="33"/>
      <c r="GX86" s="33"/>
      <c r="GY86" s="33"/>
      <c r="GZ86" s="33"/>
      <c r="HA86" s="33"/>
      <c r="HB86" s="33"/>
      <c r="HC86" s="33"/>
      <c r="HD86" s="33"/>
      <c r="HE86" s="33"/>
      <c r="HF86" s="33"/>
      <c r="HG86" s="33"/>
      <c r="HH86" s="33"/>
      <c r="HI86" s="33"/>
      <c r="HJ86" s="33"/>
      <c r="HK86" s="33"/>
      <c r="HL86" s="33"/>
      <c r="HM86" s="33"/>
      <c r="HN86" s="33"/>
      <c r="HO86" s="33"/>
      <c r="HP86" s="33"/>
      <c r="HQ86" s="33"/>
      <c r="HR86" s="33"/>
      <c r="HS86" s="33"/>
      <c r="HT86" s="33"/>
      <c r="HU86" s="33"/>
      <c r="HV86" s="33"/>
      <c r="HW86" s="33"/>
      <c r="HX86" s="33"/>
      <c r="HY86" s="33"/>
      <c r="HZ86" s="33"/>
      <c r="IA86" s="33"/>
      <c r="IB86" s="33"/>
      <c r="IC86" s="33"/>
      <c r="ID86" s="33"/>
      <c r="IE86" s="33"/>
      <c r="IF86" s="33"/>
      <c r="IG86" s="33"/>
      <c r="IH86" s="33"/>
      <c r="II86" s="33"/>
      <c r="IJ86" s="33"/>
      <c r="IK86" s="33"/>
      <c r="IL86" s="33"/>
      <c r="IM86" s="33"/>
      <c r="IN86" s="33"/>
      <c r="IO86" s="33"/>
      <c r="IP86" s="33"/>
      <c r="IQ86" s="33"/>
      <c r="IR86" s="33"/>
      <c r="IS86" s="33"/>
      <c r="IT86" s="33"/>
      <c r="IU86" s="33"/>
    </row>
    <row r="87" spans="1:255" s="38" customFormat="1" ht="20.25" hidden="1" customHeight="1">
      <c r="A87" s="25"/>
      <c r="B87"/>
      <c r="C87"/>
      <c r="D87"/>
      <c r="E87"/>
      <c r="F87"/>
      <c r="G87"/>
      <c r="H87"/>
      <c r="I87"/>
      <c r="J87"/>
      <c r="AE87" s="33"/>
      <c r="AF87" s="33"/>
      <c r="AG87" s="33"/>
      <c r="AH87" s="33"/>
      <c r="AI87" s="33"/>
      <c r="AJ87" s="33"/>
      <c r="AK87" s="33"/>
      <c r="AL87" s="33"/>
      <c r="AM87" s="33"/>
      <c r="AN87" s="33"/>
      <c r="AO87" s="33"/>
      <c r="AP87" s="33"/>
      <c r="AQ87" s="33"/>
      <c r="AR87" s="33"/>
      <c r="AS87" s="33"/>
      <c r="AT87" s="33"/>
      <c r="AU87" s="33"/>
      <c r="AV87" s="33"/>
      <c r="AW87" s="33"/>
      <c r="AX87" s="33"/>
      <c r="AY87" s="33"/>
      <c r="AZ87" s="33"/>
      <c r="BA87" s="33"/>
      <c r="BB87" s="33"/>
      <c r="BC87" s="33"/>
      <c r="BD87" s="33"/>
      <c r="BE87" s="33"/>
      <c r="BF87" s="33"/>
      <c r="BG87" s="33"/>
      <c r="BH87" s="33"/>
      <c r="BI87" s="33"/>
      <c r="BJ87" s="33"/>
      <c r="BK87" s="33"/>
      <c r="BL87" s="33"/>
      <c r="BM87" s="33"/>
      <c r="BN87" s="33"/>
      <c r="BO87" s="33"/>
      <c r="BP87" s="33"/>
      <c r="BQ87" s="33"/>
      <c r="BR87" s="33"/>
      <c r="BS87" s="33"/>
      <c r="BT87" s="33"/>
      <c r="BU87" s="33"/>
      <c r="BV87" s="33"/>
      <c r="BW87" s="33"/>
      <c r="BX87" s="33"/>
      <c r="BY87" s="33"/>
      <c r="BZ87" s="33"/>
      <c r="CA87" s="33"/>
      <c r="CB87" s="33"/>
      <c r="CC87" s="33"/>
      <c r="CD87" s="33"/>
      <c r="CE87" s="33"/>
      <c r="CF87" s="33"/>
      <c r="CG87" s="33"/>
      <c r="CH87" s="33"/>
      <c r="CI87" s="33"/>
      <c r="CJ87" s="33"/>
      <c r="CK87" s="33"/>
      <c r="CL87" s="33"/>
      <c r="CM87" s="33"/>
      <c r="CN87" s="33"/>
      <c r="CO87" s="33"/>
      <c r="CP87" s="33"/>
      <c r="CQ87" s="33"/>
      <c r="CR87" s="33"/>
      <c r="CS87" s="33"/>
      <c r="CT87" s="33"/>
      <c r="CU87" s="33"/>
      <c r="CV87" s="33"/>
      <c r="CW87" s="33"/>
      <c r="CX87" s="33"/>
      <c r="CY87" s="33"/>
      <c r="CZ87" s="33"/>
      <c r="DA87" s="33"/>
      <c r="DB87" s="33"/>
      <c r="DC87" s="33"/>
      <c r="DD87" s="33"/>
      <c r="DE87" s="33"/>
      <c r="DF87" s="33"/>
      <c r="DG87" s="33"/>
      <c r="DH87" s="33"/>
      <c r="DI87" s="33"/>
      <c r="DJ87" s="33"/>
      <c r="DK87" s="33"/>
      <c r="DL87" s="33"/>
      <c r="DM87" s="33"/>
      <c r="DN87" s="33"/>
      <c r="DO87" s="33"/>
      <c r="DP87" s="33"/>
      <c r="DQ87" s="33"/>
      <c r="DR87" s="33"/>
      <c r="DS87" s="33"/>
      <c r="DT87" s="33"/>
      <c r="DU87" s="33"/>
      <c r="DV87" s="33"/>
      <c r="DW87" s="33"/>
      <c r="DX87" s="33"/>
      <c r="DY87" s="33"/>
      <c r="DZ87" s="33"/>
      <c r="EA87" s="33"/>
      <c r="EB87" s="33"/>
      <c r="EC87" s="33"/>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3"/>
      <c r="GD87" s="33"/>
      <c r="GE87" s="33"/>
      <c r="GF87" s="33"/>
      <c r="GG87" s="33"/>
      <c r="GH87" s="33"/>
      <c r="GI87" s="33"/>
      <c r="GJ87" s="33"/>
      <c r="GK87" s="33"/>
      <c r="GL87" s="33"/>
      <c r="GM87" s="33"/>
      <c r="GN87" s="33"/>
      <c r="GO87" s="33"/>
      <c r="GP87" s="33"/>
      <c r="GQ87" s="33"/>
      <c r="GR87" s="33"/>
      <c r="GS87" s="33"/>
      <c r="GT87" s="33"/>
      <c r="GU87" s="33"/>
      <c r="GV87" s="33"/>
      <c r="GW87" s="33"/>
      <c r="GX87" s="33"/>
      <c r="GY87" s="33"/>
      <c r="GZ87" s="33"/>
      <c r="HA87" s="33"/>
      <c r="HB87" s="33"/>
      <c r="HC87" s="33"/>
      <c r="HD87" s="33"/>
      <c r="HE87" s="33"/>
      <c r="HF87" s="33"/>
      <c r="HG87" s="33"/>
      <c r="HH87" s="33"/>
      <c r="HI87" s="33"/>
      <c r="HJ87" s="33"/>
      <c r="HK87" s="33"/>
      <c r="HL87" s="33"/>
      <c r="HM87" s="33"/>
      <c r="HN87" s="33"/>
      <c r="HO87" s="33"/>
      <c r="HP87" s="33"/>
      <c r="HQ87" s="33"/>
      <c r="HR87" s="33"/>
      <c r="HS87" s="33"/>
      <c r="HT87" s="33"/>
      <c r="HU87" s="33"/>
      <c r="HV87" s="33"/>
      <c r="HW87" s="33"/>
      <c r="HX87" s="33"/>
      <c r="HY87" s="33"/>
      <c r="HZ87" s="33"/>
      <c r="IA87" s="33"/>
      <c r="IB87" s="33"/>
      <c r="IC87" s="33"/>
      <c r="ID87" s="33"/>
      <c r="IE87" s="33"/>
      <c r="IF87" s="33"/>
      <c r="IG87" s="33"/>
      <c r="IH87" s="33"/>
      <c r="II87" s="33"/>
      <c r="IJ87" s="33"/>
      <c r="IK87" s="33"/>
      <c r="IL87" s="33"/>
      <c r="IM87" s="33"/>
      <c r="IN87" s="33"/>
      <c r="IO87" s="33"/>
      <c r="IP87" s="33"/>
      <c r="IQ87" s="33"/>
      <c r="IR87" s="33"/>
      <c r="IS87" s="33"/>
      <c r="IT87" s="33"/>
      <c r="IU87" s="33"/>
    </row>
    <row r="88" spans="1:255" s="38" customFormat="1" ht="20.25" hidden="1" customHeight="1">
      <c r="A88" s="33"/>
      <c r="B88"/>
      <c r="C88"/>
      <c r="D88"/>
      <c r="E88"/>
      <c r="F88"/>
      <c r="G88"/>
      <c r="H88"/>
      <c r="I88"/>
      <c r="J88"/>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3"/>
      <c r="CH88" s="33"/>
      <c r="CI88" s="33"/>
      <c r="CJ88" s="33"/>
      <c r="CK88" s="33"/>
      <c r="CL88" s="33"/>
      <c r="CM88" s="33"/>
      <c r="CN88" s="33"/>
      <c r="CO88" s="33"/>
      <c r="CP88" s="33"/>
      <c r="CQ88" s="33"/>
      <c r="CR88" s="33"/>
      <c r="CS88" s="33"/>
      <c r="CT88" s="33"/>
      <c r="CU88" s="33"/>
      <c r="CV88" s="33"/>
      <c r="CW88" s="33"/>
      <c r="CX88" s="33"/>
      <c r="CY88" s="33"/>
      <c r="CZ88" s="33"/>
      <c r="DA88" s="33"/>
      <c r="DB88" s="33"/>
      <c r="DC88" s="33"/>
      <c r="DD88" s="33"/>
      <c r="DE88" s="33"/>
      <c r="DF88" s="33"/>
      <c r="DG88" s="33"/>
      <c r="DH88" s="33"/>
      <c r="DI88" s="33"/>
      <c r="DJ88" s="33"/>
      <c r="DK88" s="33"/>
      <c r="DL88" s="33"/>
      <c r="DM88" s="33"/>
      <c r="DN88" s="33"/>
      <c r="DO88" s="33"/>
      <c r="DP88" s="33"/>
      <c r="DQ88" s="33"/>
      <c r="DR88" s="33"/>
      <c r="DS88" s="33"/>
      <c r="DT88" s="33"/>
      <c r="DU88" s="33"/>
      <c r="DV88" s="33"/>
      <c r="DW88" s="33"/>
      <c r="DX88" s="33"/>
      <c r="DY88" s="33"/>
      <c r="DZ88" s="33"/>
      <c r="EA88" s="33"/>
      <c r="EB88" s="33"/>
      <c r="EC88" s="33"/>
      <c r="ED88" s="33"/>
      <c r="EE88" s="33"/>
      <c r="EF88" s="33"/>
      <c r="EG88" s="33"/>
      <c r="EH88" s="33"/>
      <c r="EI88" s="33"/>
      <c r="EJ88" s="33"/>
      <c r="EK88" s="33"/>
      <c r="EL88" s="33"/>
      <c r="EM88" s="33"/>
      <c r="EN88" s="33"/>
      <c r="EO88" s="33"/>
      <c r="EP88" s="33"/>
      <c r="EQ88" s="33"/>
      <c r="ER88" s="33"/>
      <c r="ES88" s="33"/>
      <c r="ET88" s="33"/>
      <c r="EU88" s="33"/>
      <c r="EV88" s="33"/>
      <c r="EW88" s="33"/>
      <c r="EX88" s="33"/>
      <c r="EY88" s="33"/>
      <c r="EZ88" s="33"/>
      <c r="FA88" s="33"/>
      <c r="FB88" s="33"/>
      <c r="FC88" s="33"/>
      <c r="FD88" s="33"/>
      <c r="FE88" s="33"/>
      <c r="FF88" s="33"/>
      <c r="FG88" s="33"/>
      <c r="FH88" s="33"/>
      <c r="FI88" s="33"/>
      <c r="FJ88" s="33"/>
      <c r="FK88" s="33"/>
      <c r="FL88" s="33"/>
      <c r="FM88" s="33"/>
      <c r="FN88" s="33"/>
      <c r="FO88" s="33"/>
      <c r="FP88" s="33"/>
      <c r="FQ88" s="33"/>
      <c r="FR88" s="33"/>
      <c r="FS88" s="33"/>
      <c r="FT88" s="33"/>
      <c r="FU88" s="33"/>
      <c r="FV88" s="33"/>
      <c r="FW88" s="33"/>
      <c r="FX88" s="33"/>
      <c r="FY88" s="33"/>
      <c r="FZ88" s="33"/>
      <c r="GA88" s="33"/>
      <c r="GB88" s="33"/>
      <c r="GC88" s="33"/>
      <c r="GD88" s="33"/>
      <c r="GE88" s="33"/>
      <c r="GF88" s="33"/>
      <c r="GG88" s="33"/>
      <c r="GH88" s="33"/>
      <c r="GI88" s="33"/>
      <c r="GJ88" s="33"/>
      <c r="GK88" s="33"/>
      <c r="GL88" s="33"/>
      <c r="GM88" s="33"/>
      <c r="GN88" s="33"/>
      <c r="GO88" s="33"/>
      <c r="GP88" s="33"/>
      <c r="GQ88" s="33"/>
      <c r="GR88" s="33"/>
      <c r="GS88" s="33"/>
      <c r="GT88" s="33"/>
      <c r="GU88" s="33"/>
      <c r="GV88" s="33"/>
      <c r="GW88" s="33"/>
      <c r="GX88" s="33"/>
      <c r="GY88" s="33"/>
      <c r="GZ88" s="33"/>
      <c r="HA88" s="33"/>
      <c r="HB88" s="33"/>
      <c r="HC88" s="33"/>
      <c r="HD88" s="33"/>
      <c r="HE88" s="33"/>
      <c r="HF88" s="33"/>
      <c r="HG88" s="33"/>
      <c r="HH88" s="33"/>
      <c r="HI88" s="33"/>
      <c r="HJ88" s="33"/>
      <c r="HK88" s="33"/>
      <c r="HL88" s="33"/>
      <c r="HM88" s="33"/>
      <c r="HN88" s="33"/>
      <c r="HO88" s="33"/>
      <c r="HP88" s="33"/>
      <c r="HQ88" s="33"/>
      <c r="HR88" s="33"/>
      <c r="HS88" s="33"/>
      <c r="HT88" s="33"/>
      <c r="HU88" s="33"/>
      <c r="HV88" s="33"/>
      <c r="HW88" s="33"/>
      <c r="HX88" s="33"/>
      <c r="HY88" s="33"/>
      <c r="HZ88" s="33"/>
      <c r="IA88" s="33"/>
      <c r="IB88" s="33"/>
      <c r="IC88" s="33"/>
      <c r="ID88" s="33"/>
      <c r="IE88" s="33"/>
      <c r="IF88" s="33"/>
      <c r="IG88" s="33"/>
      <c r="IH88" s="33"/>
      <c r="II88" s="33"/>
      <c r="IJ88" s="33"/>
      <c r="IK88" s="33"/>
      <c r="IL88" s="33"/>
      <c r="IM88" s="33"/>
      <c r="IN88" s="33"/>
      <c r="IO88" s="33"/>
      <c r="IP88" s="33"/>
      <c r="IQ88" s="33"/>
      <c r="IR88" s="33"/>
      <c r="IS88" s="33"/>
      <c r="IT88" s="33"/>
      <c r="IU88" s="33"/>
    </row>
    <row r="89" spans="1:255" s="38" customFormat="1" ht="20.25" hidden="1" customHeight="1">
      <c r="A89" s="33"/>
      <c r="B89"/>
      <c r="C89"/>
      <c r="D89"/>
      <c r="E89"/>
      <c r="F89"/>
      <c r="G89"/>
      <c r="H89"/>
      <c r="I89"/>
      <c r="J89"/>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row>
    <row r="90" spans="1:255" s="38" customFormat="1" ht="20.25" hidden="1" customHeight="1">
      <c r="A90" s="33"/>
      <c r="B90"/>
      <c r="C90"/>
      <c r="D90"/>
      <c r="E90"/>
      <c r="F90"/>
      <c r="G90"/>
      <c r="H90"/>
      <c r="I90"/>
      <c r="J90"/>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row>
    <row r="91" spans="1:255" s="38" customFormat="1" ht="20.25" hidden="1" customHeight="1">
      <c r="A91" s="33"/>
      <c r="B91"/>
      <c r="C91"/>
      <c r="D91"/>
      <c r="E91"/>
      <c r="F91"/>
      <c r="G91"/>
      <c r="H91"/>
      <c r="I91"/>
      <c r="J91"/>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row>
    <row r="92" spans="1:255" s="38" customFormat="1" ht="20.25" hidden="1" customHeight="1">
      <c r="A92" s="33"/>
      <c r="B92" s="40"/>
      <c r="C92" s="40"/>
      <c r="D92" s="40"/>
      <c r="E92" s="40"/>
      <c r="F92" s="40"/>
      <c r="G92" s="40"/>
      <c r="H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row>
    <row r="93" spans="1:255" s="38" customFormat="1" ht="20.25" hidden="1" customHeight="1">
      <c r="A93" s="33"/>
      <c r="B93" s="40"/>
      <c r="C93" s="40"/>
      <c r="D93" s="40"/>
      <c r="E93" s="40"/>
      <c r="F93" s="40"/>
      <c r="G93" s="40"/>
      <c r="H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row>
    <row r="94" spans="1:255" s="38" customFormat="1" ht="20.25" hidden="1" customHeight="1">
      <c r="A94" s="33"/>
      <c r="B94" s="40"/>
      <c r="C94" s="40"/>
      <c r="D94" s="40"/>
      <c r="E94" s="40"/>
      <c r="F94" s="40"/>
      <c r="G94" s="40"/>
      <c r="H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row>
    <row r="95" spans="1:255" s="38" customFormat="1" ht="20.25" hidden="1" customHeight="1">
      <c r="A95" s="33"/>
      <c r="B95" s="40"/>
      <c r="C95" s="40"/>
      <c r="D95" s="40"/>
      <c r="E95" s="40"/>
      <c r="F95" s="40"/>
      <c r="G95" s="40"/>
      <c r="H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c r="EO95" s="33"/>
      <c r="EP95" s="33"/>
      <c r="EQ95" s="33"/>
      <c r="ER95" s="33"/>
      <c r="ES95" s="33"/>
      <c r="ET95" s="33"/>
      <c r="EU95" s="33"/>
      <c r="EV95" s="33"/>
      <c r="EW95" s="33"/>
      <c r="EX95" s="33"/>
      <c r="EY95" s="33"/>
      <c r="EZ95" s="33"/>
      <c r="FA95" s="33"/>
      <c r="FB95" s="33"/>
      <c r="FC95" s="33"/>
      <c r="FD95" s="33"/>
      <c r="FE95" s="33"/>
      <c r="FF95" s="33"/>
      <c r="FG95" s="33"/>
      <c r="FH95" s="33"/>
      <c r="FI95" s="33"/>
      <c r="FJ95" s="33"/>
      <c r="FK95" s="33"/>
      <c r="FL95" s="33"/>
      <c r="FM95" s="33"/>
      <c r="FN95" s="33"/>
      <c r="FO95" s="33"/>
      <c r="FP95" s="33"/>
      <c r="FQ95" s="33"/>
      <c r="FR95" s="33"/>
      <c r="FS95" s="33"/>
      <c r="FT95" s="33"/>
      <c r="FU95" s="33"/>
      <c r="FV95" s="33"/>
      <c r="FW95" s="33"/>
      <c r="FX95" s="33"/>
      <c r="FY95" s="33"/>
      <c r="FZ95" s="33"/>
      <c r="GA95" s="33"/>
      <c r="GB95" s="33"/>
      <c r="GC95" s="33"/>
      <c r="GD95" s="33"/>
      <c r="GE95" s="33"/>
      <c r="GF95" s="33"/>
      <c r="GG95" s="33"/>
      <c r="GH95" s="33"/>
      <c r="GI95" s="33"/>
      <c r="GJ95" s="33"/>
      <c r="GK95" s="33"/>
      <c r="GL95" s="33"/>
      <c r="GM95" s="33"/>
      <c r="GN95" s="33"/>
      <c r="GO95" s="33"/>
      <c r="GP95" s="33"/>
      <c r="GQ95" s="33"/>
      <c r="GR95" s="33"/>
      <c r="GS95" s="33"/>
      <c r="GT95" s="33"/>
      <c r="GU95" s="33"/>
      <c r="GV95" s="33"/>
      <c r="GW95" s="33"/>
      <c r="GX95" s="33"/>
      <c r="GY95" s="33"/>
      <c r="GZ95" s="33"/>
      <c r="HA95" s="33"/>
      <c r="HB95" s="33"/>
      <c r="HC95" s="33"/>
      <c r="HD95" s="33"/>
      <c r="HE95" s="33"/>
      <c r="HF95" s="33"/>
      <c r="HG95" s="33"/>
      <c r="HH95" s="33"/>
      <c r="HI95" s="33"/>
      <c r="HJ95" s="33"/>
      <c r="HK95" s="33"/>
      <c r="HL95" s="33"/>
      <c r="HM95" s="33"/>
      <c r="HN95" s="33"/>
      <c r="HO95" s="33"/>
      <c r="HP95" s="33"/>
      <c r="HQ95" s="33"/>
      <c r="HR95" s="33"/>
      <c r="HS95" s="33"/>
      <c r="HT95" s="33"/>
      <c r="HU95" s="33"/>
      <c r="HV95" s="33"/>
      <c r="HW95" s="33"/>
      <c r="HX95" s="33"/>
      <c r="HY95" s="33"/>
      <c r="HZ95" s="33"/>
      <c r="IA95" s="33"/>
      <c r="IB95" s="33"/>
      <c r="IC95" s="33"/>
      <c r="ID95" s="33"/>
      <c r="IE95" s="33"/>
      <c r="IF95" s="33"/>
      <c r="IG95" s="33"/>
      <c r="IH95" s="33"/>
      <c r="II95" s="33"/>
      <c r="IJ95" s="33"/>
      <c r="IK95" s="33"/>
      <c r="IL95" s="33"/>
      <c r="IM95" s="33"/>
      <c r="IN95" s="33"/>
      <c r="IO95" s="33"/>
      <c r="IP95" s="33"/>
      <c r="IQ95" s="33"/>
      <c r="IR95" s="33"/>
      <c r="IS95" s="33"/>
      <c r="IT95" s="33"/>
      <c r="IU95" s="33"/>
    </row>
    <row r="96" spans="1:255" s="38" customFormat="1" ht="20.25" hidden="1" customHeight="1">
      <c r="A96" s="33"/>
      <c r="B96" s="40"/>
      <c r="C96" s="40"/>
      <c r="D96" s="40"/>
      <c r="E96" s="40"/>
      <c r="F96" s="40"/>
      <c r="G96" s="40"/>
      <c r="H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c r="FS96" s="33"/>
      <c r="FT96" s="33"/>
      <c r="FU96" s="33"/>
      <c r="FV96" s="33"/>
      <c r="FW96" s="33"/>
      <c r="FX96" s="33"/>
      <c r="FY96" s="33"/>
      <c r="FZ96" s="33"/>
      <c r="GA96" s="33"/>
      <c r="GB96" s="33"/>
      <c r="GC96" s="33"/>
      <c r="GD96" s="33"/>
      <c r="GE96" s="33"/>
      <c r="GF96" s="33"/>
      <c r="GG96" s="33"/>
      <c r="GH96" s="33"/>
      <c r="GI96" s="33"/>
      <c r="GJ96" s="33"/>
      <c r="GK96" s="33"/>
      <c r="GL96" s="33"/>
      <c r="GM96" s="33"/>
      <c r="GN96" s="33"/>
      <c r="GO96" s="33"/>
      <c r="GP96" s="33"/>
      <c r="GQ96" s="33"/>
      <c r="GR96" s="33"/>
      <c r="GS96" s="33"/>
      <c r="GT96" s="33"/>
      <c r="GU96" s="33"/>
      <c r="GV96" s="33"/>
      <c r="GW96" s="33"/>
      <c r="GX96" s="33"/>
      <c r="GY96" s="33"/>
      <c r="GZ96" s="33"/>
      <c r="HA96" s="33"/>
      <c r="HB96" s="33"/>
      <c r="HC96" s="33"/>
      <c r="HD96" s="33"/>
      <c r="HE96" s="33"/>
      <c r="HF96" s="33"/>
      <c r="HG96" s="33"/>
      <c r="HH96" s="33"/>
      <c r="HI96" s="33"/>
      <c r="HJ96" s="33"/>
      <c r="HK96" s="33"/>
      <c r="HL96" s="33"/>
      <c r="HM96" s="33"/>
      <c r="HN96" s="33"/>
      <c r="HO96" s="33"/>
      <c r="HP96" s="33"/>
      <c r="HQ96" s="33"/>
      <c r="HR96" s="33"/>
      <c r="HS96" s="33"/>
      <c r="HT96" s="33"/>
      <c r="HU96" s="33"/>
      <c r="HV96" s="33"/>
      <c r="HW96" s="33"/>
      <c r="HX96" s="33"/>
      <c r="HY96" s="33"/>
      <c r="HZ96" s="33"/>
      <c r="IA96" s="33"/>
      <c r="IB96" s="33"/>
      <c r="IC96" s="33"/>
      <c r="ID96" s="33"/>
      <c r="IE96" s="33"/>
      <c r="IF96" s="33"/>
      <c r="IG96" s="33"/>
      <c r="IH96" s="33"/>
      <c r="II96" s="33"/>
      <c r="IJ96" s="33"/>
      <c r="IK96" s="33"/>
      <c r="IL96" s="33"/>
      <c r="IM96" s="33"/>
      <c r="IN96" s="33"/>
      <c r="IO96" s="33"/>
      <c r="IP96" s="33"/>
      <c r="IQ96" s="33"/>
      <c r="IR96" s="33"/>
      <c r="IS96" s="33"/>
      <c r="IT96" s="33"/>
      <c r="IU96" s="33"/>
    </row>
    <row r="97" spans="1:255" s="38" customFormat="1" ht="20.25" hidden="1" customHeight="1">
      <c r="A97" s="33"/>
      <c r="B97" s="40"/>
      <c r="C97" s="40"/>
      <c r="D97" s="40"/>
      <c r="E97" s="40"/>
      <c r="F97" s="40"/>
      <c r="G97" s="40"/>
      <c r="H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c r="FS97" s="33"/>
      <c r="FT97" s="33"/>
      <c r="FU97" s="33"/>
      <c r="FV97" s="33"/>
      <c r="FW97" s="33"/>
      <c r="FX97" s="33"/>
      <c r="FY97" s="33"/>
      <c r="FZ97" s="33"/>
      <c r="GA97" s="33"/>
      <c r="GB97" s="33"/>
      <c r="GC97" s="33"/>
      <c r="GD97" s="33"/>
      <c r="GE97" s="33"/>
      <c r="GF97" s="33"/>
      <c r="GG97" s="33"/>
      <c r="GH97" s="33"/>
      <c r="GI97" s="33"/>
      <c r="GJ97" s="33"/>
      <c r="GK97" s="33"/>
      <c r="GL97" s="33"/>
      <c r="GM97" s="33"/>
      <c r="GN97" s="33"/>
      <c r="GO97" s="33"/>
      <c r="GP97" s="33"/>
      <c r="GQ97" s="33"/>
      <c r="GR97" s="33"/>
      <c r="GS97" s="33"/>
      <c r="GT97" s="33"/>
      <c r="GU97" s="33"/>
      <c r="GV97" s="33"/>
      <c r="GW97" s="33"/>
      <c r="GX97" s="33"/>
      <c r="GY97" s="33"/>
      <c r="GZ97" s="33"/>
      <c r="HA97" s="33"/>
      <c r="HB97" s="33"/>
      <c r="HC97" s="33"/>
      <c r="HD97" s="33"/>
      <c r="HE97" s="33"/>
      <c r="HF97" s="33"/>
      <c r="HG97" s="33"/>
      <c r="HH97" s="33"/>
      <c r="HI97" s="33"/>
      <c r="HJ97" s="33"/>
      <c r="HK97" s="33"/>
      <c r="HL97" s="33"/>
      <c r="HM97" s="33"/>
      <c r="HN97" s="33"/>
      <c r="HO97" s="33"/>
      <c r="HP97" s="33"/>
      <c r="HQ97" s="33"/>
      <c r="HR97" s="33"/>
      <c r="HS97" s="33"/>
      <c r="HT97" s="33"/>
      <c r="HU97" s="33"/>
      <c r="HV97" s="33"/>
      <c r="HW97" s="33"/>
      <c r="HX97" s="33"/>
      <c r="HY97" s="33"/>
      <c r="HZ97" s="33"/>
      <c r="IA97" s="33"/>
      <c r="IB97" s="33"/>
      <c r="IC97" s="33"/>
      <c r="ID97" s="33"/>
      <c r="IE97" s="33"/>
      <c r="IF97" s="33"/>
      <c r="IG97" s="33"/>
      <c r="IH97" s="33"/>
      <c r="II97" s="33"/>
      <c r="IJ97" s="33"/>
      <c r="IK97" s="33"/>
      <c r="IL97" s="33"/>
      <c r="IM97" s="33"/>
      <c r="IN97" s="33"/>
      <c r="IO97" s="33"/>
      <c r="IP97" s="33"/>
      <c r="IQ97" s="33"/>
      <c r="IR97" s="33"/>
      <c r="IS97" s="33"/>
      <c r="IT97" s="33"/>
      <c r="IU97" s="33"/>
    </row>
    <row r="98" spans="1:255" s="38" customFormat="1" ht="20.25" hidden="1" customHeight="1">
      <c r="A98" s="33"/>
      <c r="B98" s="40"/>
      <c r="C98" s="40"/>
      <c r="D98" s="40"/>
      <c r="E98" s="40"/>
      <c r="F98" s="40"/>
      <c r="G98" s="40"/>
      <c r="H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c r="FG98" s="33"/>
      <c r="FH98" s="33"/>
      <c r="FI98" s="33"/>
      <c r="FJ98" s="33"/>
      <c r="FK98" s="33"/>
      <c r="FL98" s="33"/>
      <c r="FM98" s="33"/>
      <c r="FN98" s="33"/>
      <c r="FO98" s="33"/>
      <c r="FP98" s="33"/>
      <c r="FQ98" s="33"/>
      <c r="FR98" s="33"/>
      <c r="FS98" s="33"/>
      <c r="FT98" s="33"/>
      <c r="FU98" s="33"/>
      <c r="FV98" s="33"/>
      <c r="FW98" s="33"/>
      <c r="FX98" s="33"/>
      <c r="FY98" s="33"/>
      <c r="FZ98" s="33"/>
      <c r="GA98" s="33"/>
      <c r="GB98" s="33"/>
      <c r="GC98" s="33"/>
      <c r="GD98" s="33"/>
      <c r="GE98" s="33"/>
      <c r="GF98" s="33"/>
      <c r="GG98" s="33"/>
      <c r="GH98" s="33"/>
      <c r="GI98" s="33"/>
      <c r="GJ98" s="33"/>
      <c r="GK98" s="33"/>
      <c r="GL98" s="33"/>
      <c r="GM98" s="33"/>
      <c r="GN98" s="33"/>
      <c r="GO98" s="33"/>
      <c r="GP98" s="33"/>
      <c r="GQ98" s="33"/>
      <c r="GR98" s="33"/>
      <c r="GS98" s="33"/>
      <c r="GT98" s="33"/>
      <c r="GU98" s="33"/>
      <c r="GV98" s="33"/>
      <c r="GW98" s="33"/>
      <c r="GX98" s="33"/>
      <c r="GY98" s="33"/>
      <c r="GZ98" s="33"/>
      <c r="HA98" s="33"/>
      <c r="HB98" s="33"/>
      <c r="HC98" s="33"/>
      <c r="HD98" s="33"/>
      <c r="HE98" s="33"/>
      <c r="HF98" s="33"/>
      <c r="HG98" s="33"/>
      <c r="HH98" s="33"/>
      <c r="HI98" s="33"/>
      <c r="HJ98" s="33"/>
      <c r="HK98" s="33"/>
      <c r="HL98" s="33"/>
      <c r="HM98" s="33"/>
      <c r="HN98" s="33"/>
      <c r="HO98" s="33"/>
      <c r="HP98" s="33"/>
      <c r="HQ98" s="33"/>
      <c r="HR98" s="33"/>
      <c r="HS98" s="33"/>
      <c r="HT98" s="33"/>
      <c r="HU98" s="33"/>
      <c r="HV98" s="33"/>
      <c r="HW98" s="33"/>
      <c r="HX98" s="33"/>
      <c r="HY98" s="33"/>
      <c r="HZ98" s="33"/>
      <c r="IA98" s="33"/>
      <c r="IB98" s="33"/>
      <c r="IC98" s="33"/>
      <c r="ID98" s="33"/>
      <c r="IE98" s="33"/>
      <c r="IF98" s="33"/>
      <c r="IG98" s="33"/>
      <c r="IH98" s="33"/>
      <c r="II98" s="33"/>
      <c r="IJ98" s="33"/>
      <c r="IK98" s="33"/>
      <c r="IL98" s="33"/>
      <c r="IM98" s="33"/>
      <c r="IN98" s="33"/>
      <c r="IO98" s="33"/>
      <c r="IP98" s="33"/>
      <c r="IQ98" s="33"/>
      <c r="IR98" s="33"/>
      <c r="IS98" s="33"/>
      <c r="IT98" s="33"/>
      <c r="IU98" s="33"/>
    </row>
    <row r="99" spans="1:255" s="38" customFormat="1" ht="20.25" hidden="1" customHeight="1">
      <c r="A99" s="33"/>
      <c r="B99" s="40"/>
      <c r="C99" s="40"/>
      <c r="D99" s="40"/>
      <c r="E99" s="40"/>
      <c r="F99" s="40"/>
      <c r="G99" s="40"/>
      <c r="H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c r="FG99" s="33"/>
      <c r="FH99" s="33"/>
      <c r="FI99" s="33"/>
      <c r="FJ99" s="33"/>
      <c r="FK99" s="33"/>
      <c r="FL99" s="33"/>
      <c r="FM99" s="33"/>
      <c r="FN99" s="33"/>
      <c r="FO99" s="33"/>
      <c r="FP99" s="33"/>
      <c r="FQ99" s="33"/>
      <c r="FR99" s="33"/>
      <c r="FS99" s="33"/>
      <c r="FT99" s="33"/>
      <c r="FU99" s="33"/>
      <c r="FV99" s="33"/>
      <c r="FW99" s="33"/>
      <c r="FX99" s="33"/>
      <c r="FY99" s="33"/>
      <c r="FZ99" s="33"/>
      <c r="GA99" s="33"/>
      <c r="GB99" s="33"/>
      <c r="GC99" s="33"/>
      <c r="GD99" s="33"/>
      <c r="GE99" s="33"/>
      <c r="GF99" s="33"/>
      <c r="GG99" s="33"/>
      <c r="GH99" s="33"/>
      <c r="GI99" s="33"/>
      <c r="GJ99" s="33"/>
      <c r="GK99" s="33"/>
      <c r="GL99" s="33"/>
      <c r="GM99" s="33"/>
      <c r="GN99" s="33"/>
      <c r="GO99" s="33"/>
      <c r="GP99" s="33"/>
      <c r="GQ99" s="33"/>
      <c r="GR99" s="33"/>
      <c r="GS99" s="33"/>
      <c r="GT99" s="33"/>
      <c r="GU99" s="33"/>
      <c r="GV99" s="33"/>
      <c r="GW99" s="33"/>
      <c r="GX99" s="33"/>
      <c r="GY99" s="33"/>
      <c r="GZ99" s="33"/>
      <c r="HA99" s="33"/>
      <c r="HB99" s="33"/>
      <c r="HC99" s="33"/>
      <c r="HD99" s="33"/>
      <c r="HE99" s="33"/>
      <c r="HF99" s="33"/>
      <c r="HG99" s="33"/>
      <c r="HH99" s="33"/>
      <c r="HI99" s="33"/>
      <c r="HJ99" s="33"/>
      <c r="HK99" s="33"/>
      <c r="HL99" s="33"/>
      <c r="HM99" s="33"/>
      <c r="HN99" s="33"/>
      <c r="HO99" s="33"/>
      <c r="HP99" s="33"/>
      <c r="HQ99" s="33"/>
      <c r="HR99" s="33"/>
      <c r="HS99" s="33"/>
      <c r="HT99" s="33"/>
      <c r="HU99" s="33"/>
      <c r="HV99" s="33"/>
      <c r="HW99" s="33"/>
      <c r="HX99" s="33"/>
      <c r="HY99" s="33"/>
      <c r="HZ99" s="33"/>
      <c r="IA99" s="33"/>
      <c r="IB99" s="33"/>
      <c r="IC99" s="33"/>
      <c r="ID99" s="33"/>
      <c r="IE99" s="33"/>
      <c r="IF99" s="33"/>
      <c r="IG99" s="33"/>
      <c r="IH99" s="33"/>
      <c r="II99" s="33"/>
      <c r="IJ99" s="33"/>
      <c r="IK99" s="33"/>
      <c r="IL99" s="33"/>
      <c r="IM99" s="33"/>
      <c r="IN99" s="33"/>
      <c r="IO99" s="33"/>
      <c r="IP99" s="33"/>
      <c r="IQ99" s="33"/>
      <c r="IR99" s="33"/>
      <c r="IS99" s="33"/>
      <c r="IT99" s="33"/>
      <c r="IU99" s="33"/>
    </row>
    <row r="100" spans="1:255" s="38" customFormat="1" ht="20.25" hidden="1" customHeight="1">
      <c r="A100" s="33"/>
      <c r="B100" s="40"/>
      <c r="C100" s="40"/>
      <c r="D100" s="40"/>
      <c r="E100" s="40"/>
      <c r="F100" s="40"/>
      <c r="G100" s="40"/>
      <c r="H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c r="EO100" s="33"/>
      <c r="EP100" s="33"/>
      <c r="EQ100" s="33"/>
      <c r="ER100" s="33"/>
      <c r="ES100" s="33"/>
      <c r="ET100" s="33"/>
      <c r="EU100" s="33"/>
      <c r="EV100" s="33"/>
      <c r="EW100" s="33"/>
      <c r="EX100" s="33"/>
      <c r="EY100" s="33"/>
      <c r="EZ100" s="33"/>
      <c r="FA100" s="33"/>
      <c r="FB100" s="33"/>
      <c r="FC100" s="33"/>
      <c r="FD100" s="33"/>
      <c r="FE100" s="33"/>
      <c r="FF100" s="33"/>
      <c r="FG100" s="33"/>
      <c r="FH100" s="33"/>
      <c r="FI100" s="33"/>
      <c r="FJ100" s="33"/>
      <c r="FK100" s="33"/>
      <c r="FL100" s="33"/>
      <c r="FM100" s="33"/>
      <c r="FN100" s="33"/>
      <c r="FO100" s="33"/>
      <c r="FP100" s="33"/>
      <c r="FQ100" s="33"/>
      <c r="FR100" s="33"/>
      <c r="FS100" s="33"/>
      <c r="FT100" s="33"/>
      <c r="FU100" s="33"/>
      <c r="FV100" s="33"/>
      <c r="FW100" s="33"/>
      <c r="FX100" s="33"/>
      <c r="FY100" s="33"/>
      <c r="FZ100" s="33"/>
      <c r="GA100" s="33"/>
      <c r="GB100" s="33"/>
      <c r="GC100" s="33"/>
      <c r="GD100" s="33"/>
      <c r="GE100" s="33"/>
      <c r="GF100" s="33"/>
      <c r="GG100" s="33"/>
      <c r="GH100" s="33"/>
      <c r="GI100" s="33"/>
      <c r="GJ100" s="33"/>
      <c r="GK100" s="33"/>
      <c r="GL100" s="33"/>
      <c r="GM100" s="33"/>
      <c r="GN100" s="33"/>
      <c r="GO100" s="33"/>
      <c r="GP100" s="33"/>
      <c r="GQ100" s="33"/>
      <c r="GR100" s="33"/>
      <c r="GS100" s="33"/>
      <c r="GT100" s="33"/>
      <c r="GU100" s="33"/>
      <c r="GV100" s="33"/>
      <c r="GW100" s="33"/>
      <c r="GX100" s="33"/>
      <c r="GY100" s="33"/>
      <c r="GZ100" s="33"/>
      <c r="HA100" s="33"/>
      <c r="HB100" s="33"/>
      <c r="HC100" s="33"/>
      <c r="HD100" s="33"/>
      <c r="HE100" s="33"/>
      <c r="HF100" s="33"/>
      <c r="HG100" s="33"/>
      <c r="HH100" s="33"/>
      <c r="HI100" s="33"/>
      <c r="HJ100" s="33"/>
      <c r="HK100" s="33"/>
      <c r="HL100" s="33"/>
      <c r="HM100" s="33"/>
      <c r="HN100" s="33"/>
      <c r="HO100" s="33"/>
      <c r="HP100" s="33"/>
      <c r="HQ100" s="33"/>
      <c r="HR100" s="33"/>
      <c r="HS100" s="33"/>
      <c r="HT100" s="33"/>
      <c r="HU100" s="33"/>
      <c r="HV100" s="33"/>
      <c r="HW100" s="33"/>
      <c r="HX100" s="33"/>
      <c r="HY100" s="33"/>
      <c r="HZ100" s="33"/>
      <c r="IA100" s="33"/>
      <c r="IB100" s="33"/>
      <c r="IC100" s="33"/>
      <c r="ID100" s="33"/>
      <c r="IE100" s="33"/>
      <c r="IF100" s="33"/>
      <c r="IG100" s="33"/>
      <c r="IH100" s="33"/>
      <c r="II100" s="33"/>
      <c r="IJ100" s="33"/>
      <c r="IK100" s="33"/>
      <c r="IL100" s="33"/>
      <c r="IM100" s="33"/>
      <c r="IN100" s="33"/>
      <c r="IO100" s="33"/>
      <c r="IP100" s="33"/>
      <c r="IQ100" s="33"/>
      <c r="IR100" s="33"/>
      <c r="IS100" s="33"/>
      <c r="IT100" s="33"/>
      <c r="IU100" s="33"/>
    </row>
    <row r="101" spans="1:255" s="38" customFormat="1" ht="20.25" hidden="1" customHeight="1">
      <c r="A101" s="33"/>
      <c r="B101" s="40"/>
      <c r="C101" s="40"/>
      <c r="D101" s="40"/>
      <c r="E101" s="40"/>
      <c r="F101" s="40"/>
      <c r="G101" s="40"/>
      <c r="H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3"/>
      <c r="DR101" s="33"/>
      <c r="DS101" s="33"/>
      <c r="DT101" s="33"/>
      <c r="DU101" s="33"/>
      <c r="DV101" s="33"/>
      <c r="DW101" s="33"/>
      <c r="DX101" s="33"/>
      <c r="DY101" s="33"/>
      <c r="DZ101" s="33"/>
      <c r="EA101" s="33"/>
      <c r="EB101" s="33"/>
      <c r="EC101" s="33"/>
      <c r="ED101" s="33"/>
      <c r="EE101" s="33"/>
      <c r="EF101" s="33"/>
      <c r="EG101" s="33"/>
      <c r="EH101" s="33"/>
      <c r="EI101" s="33"/>
      <c r="EJ101" s="33"/>
      <c r="EK101" s="33"/>
      <c r="EL101" s="33"/>
      <c r="EM101" s="33"/>
      <c r="EN101" s="33"/>
      <c r="EO101" s="33"/>
      <c r="EP101" s="33"/>
      <c r="EQ101" s="33"/>
      <c r="ER101" s="33"/>
      <c r="ES101" s="33"/>
      <c r="ET101" s="33"/>
      <c r="EU101" s="33"/>
      <c r="EV101" s="33"/>
      <c r="EW101" s="33"/>
      <c r="EX101" s="33"/>
      <c r="EY101" s="33"/>
      <c r="EZ101" s="33"/>
      <c r="FA101" s="33"/>
      <c r="FB101" s="33"/>
      <c r="FC101" s="33"/>
      <c r="FD101" s="33"/>
      <c r="FE101" s="33"/>
      <c r="FF101" s="33"/>
      <c r="FG101" s="33"/>
      <c r="FH101" s="33"/>
      <c r="FI101" s="33"/>
      <c r="FJ101" s="33"/>
      <c r="FK101" s="33"/>
      <c r="FL101" s="33"/>
      <c r="FM101" s="33"/>
      <c r="FN101" s="33"/>
      <c r="FO101" s="33"/>
      <c r="FP101" s="33"/>
      <c r="FQ101" s="33"/>
      <c r="FR101" s="33"/>
      <c r="FS101" s="33"/>
      <c r="FT101" s="33"/>
      <c r="FU101" s="33"/>
      <c r="FV101" s="33"/>
      <c r="FW101" s="33"/>
      <c r="FX101" s="33"/>
      <c r="FY101" s="33"/>
      <c r="FZ101" s="33"/>
      <c r="GA101" s="33"/>
      <c r="GB101" s="33"/>
      <c r="GC101" s="33"/>
      <c r="GD101" s="33"/>
      <c r="GE101" s="33"/>
      <c r="GF101" s="33"/>
      <c r="GG101" s="33"/>
      <c r="GH101" s="33"/>
      <c r="GI101" s="33"/>
      <c r="GJ101" s="33"/>
      <c r="GK101" s="33"/>
      <c r="GL101" s="33"/>
      <c r="GM101" s="33"/>
      <c r="GN101" s="33"/>
      <c r="GO101" s="33"/>
      <c r="GP101" s="33"/>
      <c r="GQ101" s="33"/>
      <c r="GR101" s="33"/>
      <c r="GS101" s="33"/>
      <c r="GT101" s="33"/>
      <c r="GU101" s="33"/>
      <c r="GV101" s="33"/>
      <c r="GW101" s="33"/>
      <c r="GX101" s="33"/>
      <c r="GY101" s="33"/>
      <c r="GZ101" s="33"/>
      <c r="HA101" s="33"/>
      <c r="HB101" s="33"/>
      <c r="HC101" s="33"/>
      <c r="HD101" s="33"/>
      <c r="HE101" s="33"/>
      <c r="HF101" s="33"/>
      <c r="HG101" s="33"/>
      <c r="HH101" s="33"/>
      <c r="HI101" s="33"/>
      <c r="HJ101" s="33"/>
      <c r="HK101" s="33"/>
      <c r="HL101" s="33"/>
      <c r="HM101" s="33"/>
      <c r="HN101" s="33"/>
      <c r="HO101" s="33"/>
      <c r="HP101" s="33"/>
      <c r="HQ101" s="33"/>
      <c r="HR101" s="33"/>
      <c r="HS101" s="33"/>
      <c r="HT101" s="33"/>
      <c r="HU101" s="33"/>
      <c r="HV101" s="33"/>
      <c r="HW101" s="33"/>
      <c r="HX101" s="33"/>
      <c r="HY101" s="33"/>
      <c r="HZ101" s="33"/>
      <c r="IA101" s="33"/>
      <c r="IB101" s="33"/>
      <c r="IC101" s="33"/>
      <c r="ID101" s="33"/>
      <c r="IE101" s="33"/>
      <c r="IF101" s="33"/>
      <c r="IG101" s="33"/>
      <c r="IH101" s="33"/>
      <c r="II101" s="33"/>
      <c r="IJ101" s="33"/>
      <c r="IK101" s="33"/>
      <c r="IL101" s="33"/>
      <c r="IM101" s="33"/>
      <c r="IN101" s="33"/>
      <c r="IO101" s="33"/>
      <c r="IP101" s="33"/>
      <c r="IQ101" s="33"/>
      <c r="IR101" s="33"/>
      <c r="IS101" s="33"/>
      <c r="IT101" s="33"/>
      <c r="IU101" s="33"/>
    </row>
    <row r="116" spans="2:7" ht="20.25" hidden="1" customHeight="1">
      <c r="B116" s="40"/>
      <c r="C116" s="40"/>
      <c r="D116" s="40"/>
      <c r="E116" s="40"/>
      <c r="F116" s="40"/>
      <c r="G116" s="40"/>
    </row>
    <row r="117" spans="2:7" ht="20.25" hidden="1" customHeight="1">
      <c r="B117" s="40"/>
      <c r="C117" s="40"/>
      <c r="D117" s="40"/>
      <c r="E117" s="40"/>
      <c r="F117" s="40"/>
      <c r="G117" s="40"/>
    </row>
    <row r="118" spans="2:7" ht="20.25" hidden="1" customHeight="1">
      <c r="B118" s="40"/>
      <c r="C118" s="40"/>
      <c r="D118" s="40"/>
      <c r="E118" s="40"/>
      <c r="F118" s="40"/>
      <c r="G118" s="40"/>
    </row>
    <row r="119" spans="2:7" ht="20.25" hidden="1" customHeight="1">
      <c r="B119" s="40"/>
      <c r="C119" s="40"/>
      <c r="D119" s="40"/>
      <c r="E119" s="40"/>
      <c r="F119" s="40"/>
      <c r="G119" s="40"/>
    </row>
    <row r="120" spans="2:7" ht="20.25" hidden="1" customHeight="1">
      <c r="B120" s="40"/>
      <c r="C120" s="40"/>
      <c r="D120" s="40"/>
      <c r="E120" s="40"/>
      <c r="F120" s="40"/>
      <c r="G120" s="40"/>
    </row>
    <row r="121" spans="2:7" ht="20.25" hidden="1" customHeight="1">
      <c r="B121" s="40"/>
      <c r="C121" s="40"/>
      <c r="D121" s="40"/>
      <c r="E121" s="40"/>
      <c r="F121" s="40"/>
      <c r="G121" s="40"/>
    </row>
  </sheetData>
  <sheetProtection algorithmName="SHA-512" hashValue="ZE51f/AffDBZ247Hl48OJPypoLmTSczhwtPVtzDsJ6Gnqjcz/Cb0eFOlBz9df9z5IO4rPBtvjHnucuDLw+PsUQ==" saltValue="kjfPwV1Bt0e9Gicwvr/nIA==" spinCount="100000" sheet="1" objects="1" scenarios="1" selectLockedCells="1"/>
  <mergeCells count="23">
    <mergeCell ref="B39:G41"/>
    <mergeCell ref="B30:C30"/>
    <mergeCell ref="D30:E30"/>
    <mergeCell ref="F30:G30"/>
    <mergeCell ref="B26:C26"/>
    <mergeCell ref="D26:E26"/>
    <mergeCell ref="F26:G26"/>
    <mergeCell ref="B32:G32"/>
    <mergeCell ref="B28:C28"/>
    <mergeCell ref="D28:E28"/>
    <mergeCell ref="F28:G28"/>
    <mergeCell ref="B2:D2"/>
    <mergeCell ref="E14:F14"/>
    <mergeCell ref="B16:G16"/>
    <mergeCell ref="B20:C20"/>
    <mergeCell ref="D20:E20"/>
    <mergeCell ref="F20:G20"/>
    <mergeCell ref="B22:C22"/>
    <mergeCell ref="D22:E22"/>
    <mergeCell ref="F22:G22"/>
    <mergeCell ref="B24:C24"/>
    <mergeCell ref="D24:E24"/>
    <mergeCell ref="F24:G24"/>
  </mergeCells>
  <printOptions horizontalCentered="1"/>
  <pageMargins left="0.2" right="0.2" top="0.25" bottom="0.25"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0C69A-9B33-44AE-A327-0270EB1B7C5D}">
  <sheetPr codeName="Sheet6">
    <pageSetUpPr fitToPage="1"/>
  </sheetPr>
  <dimension ref="A1:V51"/>
  <sheetViews>
    <sheetView showGridLines="0" showRowColHeaders="0" zoomScale="115" zoomScaleNormal="115" workbookViewId="0">
      <selection activeCell="B10" sqref="B10:R10"/>
    </sheetView>
  </sheetViews>
  <sheetFormatPr defaultColWidth="0" defaultRowHeight="12.75" customHeight="1" zeroHeight="1"/>
  <cols>
    <col min="1" max="1" width="2.42578125" style="85" customWidth="1"/>
    <col min="2" max="5" width="3.7109375" style="118" customWidth="1"/>
    <col min="6" max="16" width="5.7109375" style="118" customWidth="1"/>
    <col min="17" max="17" width="8.140625" style="118" customWidth="1"/>
    <col min="18" max="18" width="12" style="118" customWidth="1"/>
    <col min="19" max="19" width="2.5703125" style="85" customWidth="1"/>
    <col min="20" max="20" width="9.140625" style="85" hidden="1" customWidth="1"/>
    <col min="21" max="21" width="14" style="85" hidden="1" customWidth="1"/>
    <col min="22" max="22" width="5.140625" style="85" hidden="1" customWidth="1"/>
    <col min="23" max="16384" width="9.140625" style="85" hidden="1"/>
  </cols>
  <sheetData>
    <row r="1" spans="2:22" ht="44.25" customHeight="1">
      <c r="B1" s="78"/>
      <c r="C1" s="79"/>
      <c r="D1" s="79"/>
      <c r="E1" s="80"/>
      <c r="F1" s="79"/>
      <c r="G1" s="79"/>
      <c r="H1" s="79"/>
      <c r="I1" s="79"/>
      <c r="J1" s="79"/>
      <c r="K1" s="81"/>
      <c r="L1" s="79"/>
      <c r="M1" s="79"/>
      <c r="N1" s="82"/>
      <c r="O1" s="83"/>
      <c r="P1" s="83"/>
      <c r="Q1" s="83"/>
      <c r="R1" s="84"/>
      <c r="U1" s="85" t="s">
        <v>47</v>
      </c>
      <c r="V1" s="85" t="s">
        <v>48</v>
      </c>
    </row>
    <row r="2" spans="2:22" ht="24" customHeight="1" thickBot="1">
      <c r="B2" s="86"/>
      <c r="C2" s="87"/>
      <c r="D2" s="87"/>
      <c r="E2" s="88"/>
      <c r="F2" s="87"/>
      <c r="G2" s="87"/>
      <c r="H2" s="87"/>
      <c r="I2" s="87"/>
      <c r="J2" s="87"/>
      <c r="K2" s="89"/>
      <c r="L2" s="87"/>
      <c r="M2" s="87"/>
      <c r="N2" s="90"/>
      <c r="O2" s="91"/>
      <c r="P2" s="92"/>
      <c r="Q2" s="91"/>
      <c r="R2" s="93"/>
      <c r="U2" s="85" t="s">
        <v>49</v>
      </c>
      <c r="V2" s="85">
        <v>29</v>
      </c>
    </row>
    <row r="3" spans="2:22" ht="14.25" thickBot="1">
      <c r="B3" s="301" t="s">
        <v>50</v>
      </c>
      <c r="C3" s="302"/>
      <c r="D3" s="302"/>
      <c r="E3" s="302"/>
      <c r="F3" s="302"/>
      <c r="G3" s="302"/>
      <c r="H3" s="302"/>
      <c r="I3" s="302"/>
      <c r="J3" s="302"/>
      <c r="K3" s="302"/>
      <c r="L3" s="302"/>
      <c r="M3" s="302"/>
      <c r="N3" s="302"/>
      <c r="O3" s="302"/>
      <c r="P3" s="302"/>
      <c r="Q3" s="302"/>
      <c r="R3" s="303"/>
      <c r="U3" s="85" t="s">
        <v>51</v>
      </c>
      <c r="V3" s="85">
        <v>36</v>
      </c>
    </row>
    <row r="4" spans="2:22">
      <c r="B4" s="1" t="s">
        <v>52</v>
      </c>
      <c r="C4" s="94"/>
      <c r="D4" s="94"/>
      <c r="E4" s="94"/>
      <c r="F4" s="94"/>
      <c r="G4" s="94"/>
      <c r="H4" s="94"/>
      <c r="I4" s="2" t="s">
        <v>53</v>
      </c>
      <c r="J4" s="94"/>
      <c r="K4" s="94"/>
      <c r="L4" s="94"/>
      <c r="M4" s="94"/>
      <c r="N4" s="94"/>
      <c r="O4" s="3"/>
      <c r="P4" s="2" t="s">
        <v>54</v>
      </c>
      <c r="Q4" s="94"/>
      <c r="R4" s="4"/>
      <c r="U4" s="85" t="s">
        <v>55</v>
      </c>
      <c r="V4" s="85">
        <v>42</v>
      </c>
    </row>
    <row r="5" spans="2:22">
      <c r="B5" s="304" t="str">
        <f>Inputs!$C$10</f>
        <v>Dealer Name</v>
      </c>
      <c r="C5" s="305"/>
      <c r="D5" s="305"/>
      <c r="E5" s="305"/>
      <c r="F5" s="305"/>
      <c r="G5" s="305"/>
      <c r="H5" s="306"/>
      <c r="I5" s="307"/>
      <c r="J5" s="308"/>
      <c r="K5" s="308"/>
      <c r="L5" s="308"/>
      <c r="M5" s="308"/>
      <c r="N5" s="308"/>
      <c r="O5" s="309"/>
      <c r="P5" s="310"/>
      <c r="Q5" s="311"/>
      <c r="R5" s="312"/>
      <c r="U5" s="85" t="s">
        <v>56</v>
      </c>
      <c r="V5" s="85">
        <v>54</v>
      </c>
    </row>
    <row r="6" spans="2:22">
      <c r="B6" s="5" t="s">
        <v>57</v>
      </c>
      <c r="C6" s="6"/>
      <c r="D6" s="6"/>
      <c r="E6" s="6"/>
      <c r="F6" s="6"/>
      <c r="G6" s="6"/>
      <c r="H6" s="6"/>
      <c r="I6" s="7" t="s">
        <v>58</v>
      </c>
      <c r="J6" s="6"/>
      <c r="K6" s="6"/>
      <c r="L6" s="6"/>
      <c r="M6" s="6"/>
      <c r="N6" s="6"/>
      <c r="O6" s="8"/>
      <c r="P6" s="7" t="s">
        <v>59</v>
      </c>
      <c r="Q6" s="6"/>
      <c r="R6" s="9"/>
      <c r="U6" s="85" t="s">
        <v>60</v>
      </c>
      <c r="V6" s="85">
        <v>66</v>
      </c>
    </row>
    <row r="7" spans="2:22" ht="13.5" thickBot="1">
      <c r="B7" s="304" t="str">
        <f>Inputs!$C$11</f>
        <v>Contact Name</v>
      </c>
      <c r="C7" s="305"/>
      <c r="D7" s="305"/>
      <c r="E7" s="305"/>
      <c r="F7" s="305"/>
      <c r="G7" s="305"/>
      <c r="H7" s="306"/>
      <c r="I7" s="310" t="str">
        <f>Inputs!$C$12</f>
        <v>Contact Email</v>
      </c>
      <c r="J7" s="311"/>
      <c r="K7" s="311"/>
      <c r="L7" s="311"/>
      <c r="M7" s="311"/>
      <c r="N7" s="311"/>
      <c r="O7" s="313"/>
      <c r="P7" s="310"/>
      <c r="Q7" s="311"/>
      <c r="R7" s="312"/>
    </row>
    <row r="8" spans="2:22" ht="17.25" thickBot="1">
      <c r="B8" s="95" t="s">
        <v>4</v>
      </c>
      <c r="C8" s="96"/>
      <c r="D8" s="96"/>
      <c r="E8" s="97"/>
      <c r="F8" s="97"/>
      <c r="G8" s="97"/>
      <c r="H8" s="97"/>
      <c r="I8" s="97"/>
      <c r="J8" s="98"/>
      <c r="K8" s="99"/>
      <c r="L8" s="97"/>
      <c r="M8" s="97"/>
      <c r="N8" s="100"/>
      <c r="O8" s="101"/>
      <c r="P8" s="97"/>
      <c r="Q8" s="97"/>
      <c r="R8" s="102"/>
    </row>
    <row r="9" spans="2:22">
      <c r="B9" s="103" t="s">
        <v>61</v>
      </c>
      <c r="C9" s="104"/>
      <c r="D9" s="104"/>
      <c r="E9" s="105"/>
      <c r="F9" s="105"/>
      <c r="G9" s="106"/>
      <c r="H9" s="106"/>
      <c r="I9" s="106"/>
      <c r="J9" s="106"/>
      <c r="K9" s="106"/>
      <c r="L9" s="107"/>
      <c r="M9" s="284"/>
      <c r="N9" s="284"/>
      <c r="O9" s="108"/>
      <c r="P9" s="109"/>
      <c r="Q9" s="108"/>
      <c r="R9" s="110"/>
    </row>
    <row r="10" spans="2:22">
      <c r="B10" s="315" t="str">
        <f>Inputs!$C$16</f>
        <v>Customer Name</v>
      </c>
      <c r="C10" s="316"/>
      <c r="D10" s="316"/>
      <c r="E10" s="316"/>
      <c r="F10" s="316"/>
      <c r="G10" s="316"/>
      <c r="H10" s="316"/>
      <c r="I10" s="316"/>
      <c r="J10" s="316"/>
      <c r="K10" s="316"/>
      <c r="L10" s="316"/>
      <c r="M10" s="316"/>
      <c r="N10" s="316"/>
      <c r="O10" s="316"/>
      <c r="P10" s="316"/>
      <c r="Q10" s="316"/>
      <c r="R10" s="317"/>
    </row>
    <row r="11" spans="2:22">
      <c r="B11" s="111" t="s">
        <v>62</v>
      </c>
      <c r="C11" s="112"/>
      <c r="D11" s="112"/>
      <c r="E11" s="112"/>
      <c r="F11" s="112"/>
      <c r="G11" s="112"/>
      <c r="H11" s="112"/>
      <c r="I11" s="112"/>
      <c r="J11" s="112"/>
      <c r="K11" s="112"/>
      <c r="L11" s="112" t="s">
        <v>63</v>
      </c>
      <c r="M11" s="285" t="s">
        <v>64</v>
      </c>
      <c r="N11" s="286"/>
      <c r="O11" s="286"/>
      <c r="P11" s="286"/>
      <c r="Q11" s="286"/>
      <c r="R11" s="287"/>
    </row>
    <row r="12" spans="2:22">
      <c r="B12" s="288" t="str">
        <f>Inputs!$C$17</f>
        <v>Customer Address</v>
      </c>
      <c r="C12" s="289"/>
      <c r="D12" s="289"/>
      <c r="E12" s="289"/>
      <c r="F12" s="289"/>
      <c r="G12" s="289"/>
      <c r="H12" s="289"/>
      <c r="I12" s="289"/>
      <c r="J12" s="289"/>
      <c r="K12" s="289"/>
      <c r="L12" s="290"/>
      <c r="M12" s="291" t="str">
        <f>Inputs!$C$18</f>
        <v>Customer City, State, Zip</v>
      </c>
      <c r="N12" s="292"/>
      <c r="O12" s="292"/>
      <c r="P12" s="292"/>
      <c r="Q12" s="292"/>
      <c r="R12" s="293"/>
    </row>
    <row r="13" spans="2:22">
      <c r="B13" s="111" t="s">
        <v>65</v>
      </c>
      <c r="C13" s="113"/>
      <c r="D13" s="113"/>
      <c r="E13" s="113"/>
      <c r="F13" s="113"/>
      <c r="G13" s="113"/>
      <c r="H13" s="113"/>
      <c r="I13" s="113"/>
      <c r="J13" s="113"/>
      <c r="K13" s="113"/>
      <c r="L13" s="113"/>
      <c r="M13" s="113"/>
      <c r="N13" s="114" t="s">
        <v>66</v>
      </c>
      <c r="O13" s="115"/>
      <c r="P13" s="113"/>
      <c r="Q13" s="113"/>
      <c r="R13" s="110"/>
    </row>
    <row r="14" spans="2:22">
      <c r="B14" s="288"/>
      <c r="C14" s="289"/>
      <c r="D14" s="289"/>
      <c r="E14" s="289"/>
      <c r="F14" s="289"/>
      <c r="G14" s="289"/>
      <c r="H14" s="289"/>
      <c r="I14" s="289"/>
      <c r="J14" s="289"/>
      <c r="K14" s="289"/>
      <c r="L14" s="289"/>
      <c r="M14" s="290"/>
      <c r="N14" s="294"/>
      <c r="O14" s="289"/>
      <c r="P14" s="289"/>
      <c r="Q14" s="289"/>
      <c r="R14" s="295"/>
    </row>
    <row r="15" spans="2:22">
      <c r="B15" s="111" t="s">
        <v>67</v>
      </c>
      <c r="C15" s="112"/>
      <c r="D15" s="112"/>
      <c r="E15" s="112"/>
      <c r="F15" s="112"/>
      <c r="G15" s="114" t="s">
        <v>68</v>
      </c>
      <c r="H15" s="113"/>
      <c r="I15" s="113"/>
      <c r="J15" s="114" t="s">
        <v>69</v>
      </c>
      <c r="K15" s="112"/>
      <c r="L15" s="112"/>
      <c r="M15" s="114" t="s">
        <v>70</v>
      </c>
      <c r="N15" s="116"/>
      <c r="O15" s="116"/>
      <c r="P15" s="116"/>
      <c r="Q15" s="113"/>
      <c r="R15" s="110"/>
    </row>
    <row r="16" spans="2:22">
      <c r="B16" s="296"/>
      <c r="C16" s="289"/>
      <c r="D16" s="289"/>
      <c r="E16" s="289"/>
      <c r="F16" s="290"/>
      <c r="G16" s="294"/>
      <c r="H16" s="289"/>
      <c r="I16" s="290"/>
      <c r="J16" s="297" t="str">
        <f>Inputs!$C$19</f>
        <v>Customer Phone</v>
      </c>
      <c r="K16" s="289"/>
      <c r="L16" s="290"/>
      <c r="M16" s="294" t="str">
        <f>Inputs!$C$20</f>
        <v>Customer Email</v>
      </c>
      <c r="N16" s="289"/>
      <c r="O16" s="289"/>
      <c r="P16" s="289"/>
      <c r="Q16" s="289"/>
      <c r="R16" s="295"/>
    </row>
    <row r="17" spans="2:18">
      <c r="B17" s="111" t="s">
        <v>71</v>
      </c>
      <c r="C17" s="112"/>
      <c r="D17" s="112"/>
      <c r="E17" s="112"/>
      <c r="F17" s="112"/>
      <c r="G17" s="112"/>
      <c r="H17" s="112"/>
      <c r="I17" s="112" t="s">
        <v>63</v>
      </c>
      <c r="J17" s="112" t="s">
        <v>63</v>
      </c>
      <c r="K17" s="117"/>
      <c r="R17" s="119"/>
    </row>
    <row r="18" spans="2:18">
      <c r="B18" s="298"/>
      <c r="C18" s="299"/>
      <c r="D18" s="299"/>
      <c r="E18" s="299"/>
      <c r="F18" s="299"/>
      <c r="G18" s="299"/>
      <c r="H18" s="299"/>
      <c r="I18" s="299"/>
      <c r="J18" s="299"/>
      <c r="K18" s="299"/>
      <c r="L18" s="299"/>
      <c r="M18" s="299"/>
      <c r="N18" s="299"/>
      <c r="O18" s="299"/>
      <c r="P18" s="299"/>
      <c r="Q18" s="299"/>
      <c r="R18" s="300"/>
    </row>
    <row r="19" spans="2:18">
      <c r="B19" s="280" t="s">
        <v>72</v>
      </c>
      <c r="C19" s="281"/>
      <c r="D19" s="282" t="s">
        <v>73</v>
      </c>
      <c r="E19" s="281"/>
      <c r="F19" s="120" t="s">
        <v>74</v>
      </c>
      <c r="G19" s="121" t="s">
        <v>75</v>
      </c>
      <c r="H19" s="282" t="s">
        <v>76</v>
      </c>
      <c r="I19" s="281"/>
      <c r="J19" s="282" t="s">
        <v>77</v>
      </c>
      <c r="K19" s="283"/>
      <c r="L19" s="114" t="s">
        <v>78</v>
      </c>
      <c r="M19" s="122"/>
      <c r="N19" s="122"/>
      <c r="O19" s="122"/>
      <c r="P19" s="122"/>
      <c r="Q19" s="122"/>
      <c r="R19" s="119"/>
    </row>
    <row r="20" spans="2:18" ht="13.5" thickBot="1">
      <c r="B20" s="266" t="s">
        <v>63</v>
      </c>
      <c r="C20" s="267"/>
      <c r="D20" s="268" t="s">
        <v>63</v>
      </c>
      <c r="E20" s="267"/>
      <c r="F20" s="123" t="s">
        <v>63</v>
      </c>
      <c r="G20" s="124" t="s">
        <v>63</v>
      </c>
      <c r="H20" s="268" t="s">
        <v>63</v>
      </c>
      <c r="I20" s="267"/>
      <c r="J20" s="269"/>
      <c r="K20" s="270"/>
      <c r="L20" s="271"/>
      <c r="M20" s="272"/>
      <c r="N20" s="272"/>
      <c r="O20" s="272"/>
      <c r="P20" s="272"/>
      <c r="Q20" s="272"/>
      <c r="R20" s="273"/>
    </row>
    <row r="21" spans="2:18" ht="17.25" thickBot="1">
      <c r="B21" s="125" t="s">
        <v>79</v>
      </c>
      <c r="C21" s="126"/>
      <c r="D21" s="126"/>
      <c r="E21" s="127"/>
      <c r="F21" s="127"/>
      <c r="G21" s="127"/>
      <c r="H21" s="127"/>
      <c r="I21" s="127"/>
      <c r="J21" s="128"/>
      <c r="K21" s="129"/>
      <c r="L21" s="127"/>
      <c r="M21" s="127"/>
      <c r="N21" s="130"/>
      <c r="O21" s="131"/>
      <c r="P21" s="127"/>
      <c r="Q21" s="127"/>
      <c r="R21" s="132"/>
    </row>
    <row r="22" spans="2:18">
      <c r="B22" s="133" t="s">
        <v>80</v>
      </c>
      <c r="C22" s="134"/>
      <c r="D22" s="134"/>
      <c r="E22" s="135"/>
      <c r="F22" s="136" t="s">
        <v>81</v>
      </c>
      <c r="G22" s="137"/>
      <c r="H22" s="137"/>
      <c r="I22" s="274" t="s">
        <v>82</v>
      </c>
      <c r="J22" s="275"/>
      <c r="K22" s="274" t="s">
        <v>83</v>
      </c>
      <c r="L22" s="275"/>
      <c r="M22" s="274" t="s">
        <v>84</v>
      </c>
      <c r="N22" s="275"/>
      <c r="O22" s="274" t="s">
        <v>85</v>
      </c>
      <c r="P22" s="276"/>
      <c r="Q22" s="138"/>
      <c r="R22" s="139" t="s">
        <v>86</v>
      </c>
    </row>
    <row r="23" spans="2:18" ht="13.5" thickBot="1">
      <c r="B23" s="277"/>
      <c r="C23" s="278"/>
      <c r="D23" s="278"/>
      <c r="E23" s="279"/>
      <c r="F23" s="243"/>
      <c r="G23" s="244"/>
      <c r="H23" s="245"/>
      <c r="I23" s="243"/>
      <c r="J23" s="245"/>
      <c r="K23" s="243"/>
      <c r="L23" s="245"/>
      <c r="M23" s="243"/>
      <c r="N23" s="245"/>
      <c r="O23" s="243"/>
      <c r="P23" s="244"/>
      <c r="Q23" s="245"/>
      <c r="R23" s="140"/>
    </row>
    <row r="24" spans="2:18" ht="14.25" thickBot="1">
      <c r="B24" s="141" t="s">
        <v>87</v>
      </c>
      <c r="C24" s="142"/>
      <c r="D24" s="142"/>
      <c r="E24" s="143"/>
      <c r="F24" s="143"/>
      <c r="G24" s="143"/>
      <c r="H24" s="143"/>
      <c r="I24" s="143"/>
      <c r="J24" s="143"/>
      <c r="K24" s="143"/>
      <c r="L24" s="143"/>
      <c r="M24" s="143"/>
      <c r="N24" s="143"/>
      <c r="O24" s="143"/>
      <c r="P24" s="143"/>
      <c r="Q24" s="143"/>
      <c r="R24" s="144"/>
    </row>
    <row r="25" spans="2:18">
      <c r="B25" s="145" t="s">
        <v>88</v>
      </c>
      <c r="C25" s="146"/>
      <c r="D25" s="146"/>
      <c r="E25" s="146"/>
      <c r="F25" s="146"/>
      <c r="G25" s="146" t="s">
        <v>63</v>
      </c>
      <c r="H25" s="147" t="s">
        <v>89</v>
      </c>
      <c r="I25" s="146"/>
      <c r="J25" s="148"/>
      <c r="K25" s="146" t="s">
        <v>63</v>
      </c>
      <c r="L25" s="147" t="s">
        <v>90</v>
      </c>
      <c r="M25" s="146" t="s">
        <v>63</v>
      </c>
      <c r="N25" s="147" t="s">
        <v>91</v>
      </c>
      <c r="O25" s="147" t="s">
        <v>92</v>
      </c>
      <c r="P25" s="146"/>
      <c r="Q25" s="147" t="s">
        <v>93</v>
      </c>
      <c r="R25" s="149"/>
    </row>
    <row r="26" spans="2:18">
      <c r="B26" s="258"/>
      <c r="C26" s="259"/>
      <c r="D26" s="259"/>
      <c r="E26" s="259"/>
      <c r="F26" s="259"/>
      <c r="G26" s="260"/>
      <c r="H26" s="261"/>
      <c r="I26" s="259"/>
      <c r="J26" s="259"/>
      <c r="K26" s="260"/>
      <c r="L26" s="261"/>
      <c r="M26" s="260"/>
      <c r="N26" s="150"/>
      <c r="O26" s="262"/>
      <c r="P26" s="263"/>
      <c r="Q26" s="264"/>
      <c r="R26" s="265"/>
    </row>
    <row r="27" spans="2:18">
      <c r="B27" s="151" t="s">
        <v>88</v>
      </c>
      <c r="C27" s="152"/>
      <c r="D27" s="152"/>
      <c r="E27" s="152"/>
      <c r="F27" s="152"/>
      <c r="G27" s="152"/>
      <c r="H27" s="153" t="s">
        <v>89</v>
      </c>
      <c r="I27" s="152"/>
      <c r="J27" s="152"/>
      <c r="K27" s="152"/>
      <c r="L27" s="153" t="s">
        <v>90</v>
      </c>
      <c r="M27" s="154"/>
      <c r="N27" s="155" t="s">
        <v>91</v>
      </c>
      <c r="O27" s="155" t="s">
        <v>92</v>
      </c>
      <c r="P27" s="156"/>
      <c r="Q27" s="155" t="s">
        <v>93</v>
      </c>
      <c r="R27" s="157"/>
    </row>
    <row r="28" spans="2:18" ht="13.5" thickBot="1">
      <c r="B28" s="246"/>
      <c r="C28" s="247"/>
      <c r="D28" s="247"/>
      <c r="E28" s="247"/>
      <c r="F28" s="247"/>
      <c r="G28" s="248"/>
      <c r="H28" s="249"/>
      <c r="I28" s="250"/>
      <c r="J28" s="250"/>
      <c r="K28" s="251"/>
      <c r="L28" s="252"/>
      <c r="M28" s="253"/>
      <c r="N28" s="158"/>
      <c r="O28" s="254"/>
      <c r="P28" s="255"/>
      <c r="Q28" s="256"/>
      <c r="R28" s="257"/>
    </row>
    <row r="29" spans="2:18" ht="14.25" thickBot="1">
      <c r="B29" s="159" t="s">
        <v>94</v>
      </c>
      <c r="C29" s="160"/>
      <c r="D29" s="160"/>
      <c r="E29" s="161"/>
      <c r="F29" s="161"/>
      <c r="G29" s="161"/>
      <c r="H29" s="161"/>
      <c r="I29" s="161"/>
      <c r="J29" s="161"/>
      <c r="K29" s="161"/>
      <c r="L29" s="161"/>
      <c r="M29" s="161"/>
      <c r="N29" s="161"/>
      <c r="O29" s="161"/>
      <c r="P29" s="161"/>
      <c r="Q29" s="161"/>
      <c r="R29" s="162"/>
    </row>
    <row r="30" spans="2:18">
      <c r="B30" s="241" t="s">
        <v>95</v>
      </c>
      <c r="C30" s="242"/>
      <c r="D30" s="242"/>
      <c r="E30" s="242"/>
      <c r="F30" s="242"/>
      <c r="G30" s="242"/>
      <c r="H30" s="242"/>
      <c r="I30" s="242"/>
      <c r="J30" s="242"/>
      <c r="K30" s="242"/>
      <c r="L30" s="242"/>
      <c r="M30" s="242"/>
      <c r="N30" s="242"/>
      <c r="O30" s="56" t="s">
        <v>96</v>
      </c>
      <c r="P30" s="57"/>
      <c r="Q30" s="58"/>
      <c r="R30" s="59" t="s">
        <v>97</v>
      </c>
    </row>
    <row r="31" spans="2:18">
      <c r="B31" s="224"/>
      <c r="C31" s="225"/>
      <c r="D31" s="225"/>
      <c r="E31" s="225"/>
      <c r="F31" s="225"/>
      <c r="G31" s="225"/>
      <c r="H31" s="225"/>
      <c r="I31" s="225"/>
      <c r="J31" s="225"/>
      <c r="K31" s="225"/>
      <c r="L31" s="225"/>
      <c r="M31" s="225"/>
      <c r="N31" s="225"/>
      <c r="O31" s="226"/>
      <c r="P31" s="227"/>
      <c r="Q31" s="228"/>
      <c r="R31" s="10"/>
    </row>
    <row r="32" spans="2:18">
      <c r="B32" s="224"/>
      <c r="C32" s="225"/>
      <c r="D32" s="225"/>
      <c r="E32" s="225"/>
      <c r="F32" s="225"/>
      <c r="G32" s="225"/>
      <c r="H32" s="225"/>
      <c r="I32" s="225"/>
      <c r="J32" s="225"/>
      <c r="K32" s="225"/>
      <c r="L32" s="225"/>
      <c r="M32" s="225"/>
      <c r="N32" s="225"/>
      <c r="O32" s="226"/>
      <c r="P32" s="227"/>
      <c r="Q32" s="228"/>
      <c r="R32" s="10"/>
    </row>
    <row r="33" spans="2:18">
      <c r="B33" s="224"/>
      <c r="C33" s="225"/>
      <c r="D33" s="225"/>
      <c r="E33" s="225"/>
      <c r="F33" s="225"/>
      <c r="G33" s="225"/>
      <c r="H33" s="225"/>
      <c r="I33" s="225"/>
      <c r="J33" s="225"/>
      <c r="K33" s="225"/>
      <c r="L33" s="225"/>
      <c r="M33" s="225"/>
      <c r="N33" s="225"/>
      <c r="O33" s="226"/>
      <c r="P33" s="227"/>
      <c r="Q33" s="228"/>
      <c r="R33" s="10"/>
    </row>
    <row r="34" spans="2:18" ht="13.5" thickBot="1">
      <c r="B34" s="224"/>
      <c r="C34" s="225"/>
      <c r="D34" s="225"/>
      <c r="E34" s="225"/>
      <c r="F34" s="225"/>
      <c r="G34" s="225"/>
      <c r="H34" s="225"/>
      <c r="I34" s="225"/>
      <c r="J34" s="225"/>
      <c r="K34" s="225"/>
      <c r="L34" s="225"/>
      <c r="M34" s="225"/>
      <c r="N34" s="225"/>
      <c r="O34" s="226"/>
      <c r="P34" s="227"/>
      <c r="Q34" s="228"/>
      <c r="R34" s="10"/>
    </row>
    <row r="35" spans="2:18" ht="14.25" thickBot="1">
      <c r="B35" s="159" t="s">
        <v>98</v>
      </c>
      <c r="C35" s="160"/>
      <c r="D35" s="160"/>
      <c r="E35" s="161"/>
      <c r="F35" s="161"/>
      <c r="G35" s="161"/>
      <c r="H35" s="161"/>
      <c r="I35" s="161"/>
      <c r="J35" s="161"/>
      <c r="K35" s="161"/>
      <c r="L35" s="161"/>
      <c r="M35" s="161"/>
      <c r="N35" s="161"/>
      <c r="O35" s="161"/>
      <c r="P35" s="161"/>
      <c r="Q35" s="161"/>
      <c r="R35" s="162"/>
    </row>
    <row r="36" spans="2:18" ht="13.5" thickBot="1">
      <c r="B36" s="60" t="s">
        <v>99</v>
      </c>
      <c r="C36" s="61"/>
      <c r="D36" s="238" t="s">
        <v>49</v>
      </c>
      <c r="E36" s="238"/>
      <c r="F36" s="238"/>
      <c r="G36" s="61" t="s">
        <v>100</v>
      </c>
      <c r="H36" s="163"/>
      <c r="I36" s="239">
        <f>VLOOKUP($D$36,$U$2:$V$6,2,0)</f>
        <v>29</v>
      </c>
      <c r="J36" s="239"/>
      <c r="K36" s="239" t="s">
        <v>101</v>
      </c>
      <c r="L36" s="239"/>
      <c r="M36" s="239"/>
      <c r="N36" s="240">
        <f>Inputs!$C$25</f>
        <v>61738</v>
      </c>
      <c r="O36" s="240"/>
      <c r="P36" s="240"/>
      <c r="Q36" s="62"/>
      <c r="R36" s="63"/>
    </row>
    <row r="37" spans="2:18" ht="16.5">
      <c r="B37" s="164"/>
      <c r="C37" s="165"/>
      <c r="D37" s="165"/>
      <c r="E37" s="166"/>
      <c r="F37" s="166"/>
      <c r="G37" s="166"/>
      <c r="H37" s="166"/>
      <c r="I37" s="166"/>
      <c r="J37" s="166"/>
      <c r="K37" s="166"/>
      <c r="L37" s="166"/>
      <c r="M37" s="166"/>
      <c r="N37" s="166"/>
      <c r="O37" s="166"/>
      <c r="P37" s="166"/>
      <c r="Q37" s="166"/>
      <c r="R37" s="167"/>
    </row>
    <row r="38" spans="2:18" ht="21" customHeight="1">
      <c r="B38" s="164"/>
      <c r="C38" s="229" t="s">
        <v>102</v>
      </c>
      <c r="D38" s="230"/>
      <c r="E38" s="230"/>
      <c r="F38" s="230"/>
      <c r="G38" s="230"/>
      <c r="H38" s="230"/>
      <c r="I38" s="230"/>
      <c r="J38" s="230"/>
      <c r="K38" s="230"/>
      <c r="L38" s="230"/>
      <c r="M38" s="230"/>
      <c r="N38" s="230"/>
      <c r="O38" s="230"/>
      <c r="P38" s="230"/>
      <c r="Q38" s="230"/>
      <c r="R38" s="231"/>
    </row>
    <row r="39" spans="2:18" ht="21" customHeight="1">
      <c r="B39" s="164"/>
      <c r="C39" s="232"/>
      <c r="D39" s="233"/>
      <c r="E39" s="233"/>
      <c r="F39" s="233"/>
      <c r="G39" s="233"/>
      <c r="H39" s="233"/>
      <c r="I39" s="233"/>
      <c r="J39" s="233"/>
      <c r="K39" s="233"/>
      <c r="L39" s="233"/>
      <c r="M39" s="233"/>
      <c r="N39" s="233"/>
      <c r="O39" s="233"/>
      <c r="P39" s="233"/>
      <c r="Q39" s="233"/>
      <c r="R39" s="234"/>
    </row>
    <row r="40" spans="2:18" ht="16.5">
      <c r="B40" s="164"/>
      <c r="C40" s="168"/>
      <c r="D40" s="169"/>
      <c r="E40" s="169"/>
      <c r="F40" s="169"/>
      <c r="G40" s="169"/>
      <c r="H40" s="169"/>
      <c r="I40" s="169"/>
      <c r="J40" s="169"/>
      <c r="K40" s="169"/>
      <c r="L40" s="169"/>
      <c r="M40" s="169"/>
      <c r="N40" s="169"/>
      <c r="O40" s="169"/>
      <c r="P40" s="169"/>
      <c r="Q40" s="169"/>
      <c r="R40" s="170"/>
    </row>
    <row r="41" spans="2:18" ht="15.75">
      <c r="B41" s="171"/>
      <c r="C41" s="235" t="s">
        <v>103</v>
      </c>
      <c r="D41" s="236"/>
      <c r="E41" s="236"/>
      <c r="F41" s="236"/>
      <c r="G41" s="236"/>
      <c r="H41" s="236"/>
      <c r="I41" s="236"/>
      <c r="J41" s="236"/>
      <c r="K41" s="236"/>
      <c r="L41" s="236"/>
      <c r="M41" s="236"/>
      <c r="N41" s="236"/>
      <c r="O41" s="236" t="s">
        <v>104</v>
      </c>
      <c r="P41" s="236"/>
      <c r="Q41" s="236"/>
      <c r="R41" s="237"/>
    </row>
    <row r="42" spans="2:18" ht="15.75">
      <c r="B42" s="171"/>
      <c r="C42" s="235"/>
      <c r="D42" s="236"/>
      <c r="E42" s="236"/>
      <c r="F42" s="236"/>
      <c r="G42" s="236"/>
      <c r="H42" s="236"/>
      <c r="I42" s="236"/>
      <c r="J42" s="236"/>
      <c r="K42" s="236"/>
      <c r="L42" s="236"/>
      <c r="M42" s="236"/>
      <c r="N42" s="236"/>
      <c r="O42" s="236"/>
      <c r="P42" s="236"/>
      <c r="Q42" s="236"/>
      <c r="R42" s="237"/>
    </row>
    <row r="43" spans="2:18" ht="15.75">
      <c r="B43" s="171"/>
      <c r="C43" s="172"/>
      <c r="D43" s="173"/>
      <c r="E43" s="173"/>
      <c r="F43" s="173"/>
      <c r="G43" s="173"/>
      <c r="H43" s="173"/>
      <c r="I43" s="173"/>
      <c r="J43" s="173"/>
      <c r="K43" s="173"/>
      <c r="L43" s="173"/>
      <c r="M43" s="173"/>
      <c r="N43" s="173"/>
      <c r="O43" s="173"/>
      <c r="P43" s="173"/>
      <c r="Q43" s="173"/>
      <c r="R43" s="174"/>
    </row>
    <row r="44" spans="2:18" ht="14.25" thickBot="1">
      <c r="B44" s="175"/>
      <c r="C44" s="176"/>
      <c r="D44" s="176"/>
      <c r="E44" s="177"/>
      <c r="F44" s="177"/>
      <c r="G44" s="177"/>
      <c r="H44" s="177"/>
      <c r="I44" s="177"/>
      <c r="J44" s="177"/>
      <c r="K44" s="177"/>
      <c r="L44" s="177"/>
      <c r="M44" s="177"/>
      <c r="N44" s="177"/>
      <c r="O44" s="177"/>
      <c r="P44" s="177"/>
      <c r="Q44" s="177"/>
      <c r="R44" s="178"/>
    </row>
    <row r="45" spans="2:18" ht="13.5">
      <c r="B45" s="179"/>
      <c r="C45" s="180"/>
      <c r="D45" s="180"/>
      <c r="E45" s="181"/>
      <c r="F45" s="181"/>
      <c r="G45" s="181"/>
      <c r="H45" s="181"/>
      <c r="I45" s="181"/>
      <c r="J45" s="181"/>
      <c r="K45" s="181"/>
      <c r="L45" s="181"/>
      <c r="M45" s="181"/>
      <c r="N45" s="181"/>
      <c r="O45" s="181"/>
      <c r="P45" s="181"/>
      <c r="Q45" s="181"/>
      <c r="R45" s="182"/>
    </row>
    <row r="46" spans="2:18">
      <c r="B46" s="183"/>
      <c r="C46" s="148"/>
      <c r="D46" s="148"/>
      <c r="E46" s="148"/>
      <c r="F46" s="148"/>
      <c r="G46" s="148"/>
      <c r="H46" s="148"/>
      <c r="I46" s="148"/>
      <c r="J46" s="148"/>
      <c r="K46" s="148"/>
      <c r="L46" s="148"/>
      <c r="M46" s="148"/>
      <c r="N46" s="148"/>
      <c r="O46" s="148"/>
      <c r="P46" s="148"/>
      <c r="Q46" s="148"/>
      <c r="R46" s="149"/>
    </row>
    <row r="47" spans="2:18">
      <c r="B47" s="183"/>
      <c r="C47" s="148"/>
      <c r="D47" s="148"/>
      <c r="E47" s="148"/>
      <c r="F47" s="148"/>
      <c r="G47" s="148"/>
      <c r="H47" s="148"/>
      <c r="I47" s="148"/>
      <c r="J47" s="148"/>
      <c r="K47" s="148"/>
      <c r="L47" s="148"/>
      <c r="M47" s="148"/>
      <c r="N47" s="148"/>
      <c r="O47" s="148"/>
      <c r="P47" s="148"/>
      <c r="Q47" s="148"/>
      <c r="R47" s="149"/>
    </row>
    <row r="48" spans="2:18" ht="23.25" customHeight="1">
      <c r="B48" s="183"/>
      <c r="C48" s="148"/>
      <c r="D48" s="148"/>
      <c r="E48" s="148"/>
      <c r="F48" s="148"/>
      <c r="G48" s="148"/>
      <c r="H48" s="148"/>
      <c r="I48" s="148"/>
      <c r="J48" s="148"/>
      <c r="K48" s="148"/>
      <c r="L48" s="148"/>
      <c r="M48" s="148"/>
      <c r="N48" s="148"/>
      <c r="O48" s="148"/>
      <c r="P48" s="148"/>
      <c r="Q48" s="148"/>
      <c r="R48" s="149"/>
    </row>
    <row r="49" spans="2:18" ht="23.25" customHeight="1" thickBot="1">
      <c r="B49" s="183"/>
      <c r="C49" s="148"/>
      <c r="D49" s="148"/>
      <c r="E49" s="148"/>
      <c r="F49" s="148"/>
      <c r="G49" s="148"/>
      <c r="H49" s="148"/>
      <c r="I49" s="148"/>
      <c r="J49" s="148"/>
      <c r="K49" s="148"/>
      <c r="L49" s="148"/>
      <c r="M49" s="148"/>
      <c r="N49" s="148"/>
      <c r="O49" s="148"/>
      <c r="P49" s="148"/>
      <c r="Q49" s="148"/>
      <c r="R49" s="149"/>
    </row>
    <row r="50" spans="2:18" ht="13.5" thickBot="1">
      <c r="B50" s="184" t="s">
        <v>105</v>
      </c>
      <c r="C50" s="185"/>
      <c r="D50" s="185"/>
      <c r="E50" s="185"/>
      <c r="F50" s="185"/>
      <c r="G50" s="185"/>
      <c r="H50" s="185"/>
      <c r="I50" s="185"/>
      <c r="J50" s="185"/>
      <c r="K50" s="185"/>
      <c r="L50" s="185"/>
      <c r="M50" s="185"/>
      <c r="N50" s="185"/>
      <c r="O50" s="185"/>
      <c r="P50" s="185"/>
      <c r="Q50" s="185"/>
      <c r="R50" s="186"/>
    </row>
    <row r="51" spans="2:18"/>
  </sheetData>
  <sheetProtection algorithmName="SHA-512" hashValue="UBbd8YXfOUb9SezMKgep4tV7C0ptCO58SrmYDZN/Vp1BF/OCx+7RE0LHT1XIILEdbb4eXL2+hY5s2zxogaZq7Q==" saltValue="kf11VeaU70t6o22ZtRmvzg==" spinCount="100000" sheet="1" selectLockedCells="1"/>
  <mergeCells count="64">
    <mergeCell ref="B3:R3"/>
    <mergeCell ref="B5:H5"/>
    <mergeCell ref="I5:O5"/>
    <mergeCell ref="P5:R5"/>
    <mergeCell ref="B7:H7"/>
    <mergeCell ref="I7:O7"/>
    <mergeCell ref="P7:R7"/>
    <mergeCell ref="B19:C19"/>
    <mergeCell ref="D19:E19"/>
    <mergeCell ref="H19:I19"/>
    <mergeCell ref="J19:K19"/>
    <mergeCell ref="M9:N9"/>
    <mergeCell ref="B10:R10"/>
    <mergeCell ref="M11:R11"/>
    <mergeCell ref="B12:L12"/>
    <mergeCell ref="M12:R12"/>
    <mergeCell ref="B14:M14"/>
    <mergeCell ref="N14:R14"/>
    <mergeCell ref="B16:F16"/>
    <mergeCell ref="G16:I16"/>
    <mergeCell ref="J16:L16"/>
    <mergeCell ref="M16:R16"/>
    <mergeCell ref="B18:R18"/>
    <mergeCell ref="I22:J22"/>
    <mergeCell ref="K22:L22"/>
    <mergeCell ref="M22:N22"/>
    <mergeCell ref="O22:P22"/>
    <mergeCell ref="B23:E23"/>
    <mergeCell ref="F23:H23"/>
    <mergeCell ref="I23:J23"/>
    <mergeCell ref="K23:L23"/>
    <mergeCell ref="M23:N23"/>
    <mergeCell ref="B20:C20"/>
    <mergeCell ref="D20:E20"/>
    <mergeCell ref="H20:I20"/>
    <mergeCell ref="J20:K20"/>
    <mergeCell ref="L20:R20"/>
    <mergeCell ref="B30:N30"/>
    <mergeCell ref="B31:N31"/>
    <mergeCell ref="O31:Q31"/>
    <mergeCell ref="B32:N32"/>
    <mergeCell ref="O23:Q23"/>
    <mergeCell ref="B28:G28"/>
    <mergeCell ref="H28:K28"/>
    <mergeCell ref="L28:M28"/>
    <mergeCell ref="O28:P28"/>
    <mergeCell ref="Q28:R28"/>
    <mergeCell ref="B26:G26"/>
    <mergeCell ref="H26:K26"/>
    <mergeCell ref="L26:M26"/>
    <mergeCell ref="O26:P26"/>
    <mergeCell ref="Q26:R26"/>
    <mergeCell ref="O32:Q32"/>
    <mergeCell ref="B33:N33"/>
    <mergeCell ref="O33:Q33"/>
    <mergeCell ref="C38:R39"/>
    <mergeCell ref="C41:N42"/>
    <mergeCell ref="O41:R42"/>
    <mergeCell ref="B34:N34"/>
    <mergeCell ref="O34:Q34"/>
    <mergeCell ref="D36:F36"/>
    <mergeCell ref="I36:J36"/>
    <mergeCell ref="K36:M36"/>
    <mergeCell ref="N36:P36"/>
  </mergeCells>
  <dataValidations count="1">
    <dataValidation type="list" allowBlank="1" showInputMessage="1" showErrorMessage="1" sqref="D36:F36" xr:uid="{979DBB92-E2D2-48DB-8E4E-7446B6AD7A4F}">
      <formula1>$U$2:$U$6</formula1>
    </dataValidation>
  </dataValidations>
  <printOptions horizontalCentered="1"/>
  <pageMargins left="0.2" right="0.2" top="0.5" bottom="0.25" header="0.3" footer="0.3"/>
  <pageSetup scale="8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CDF75-2AF4-447A-A75F-D7658C5C5E46}">
  <sheetPr codeName="Sheet7"/>
  <dimension ref="A2:K20"/>
  <sheetViews>
    <sheetView workbookViewId="0">
      <selection activeCell="M15" sqref="M14:M15"/>
    </sheetView>
  </sheetViews>
  <sheetFormatPr defaultRowHeight="12.75"/>
  <cols>
    <col min="2" max="2" width="10.140625" bestFit="1" customWidth="1"/>
    <col min="3" max="3" width="11.5703125" bestFit="1" customWidth="1"/>
  </cols>
  <sheetData>
    <row r="2" spans="1:11">
      <c r="A2" s="314" t="s">
        <v>106</v>
      </c>
      <c r="B2" s="314"/>
      <c r="C2" s="314"/>
      <c r="E2" s="314" t="s">
        <v>107</v>
      </c>
      <c r="F2" s="314"/>
      <c r="G2" s="314"/>
    </row>
    <row r="3" spans="1:11" ht="26.25" customHeight="1">
      <c r="A3" s="187" t="s">
        <v>108</v>
      </c>
      <c r="B3" s="187" t="s">
        <v>109</v>
      </c>
      <c r="C3" s="187" t="s">
        <v>110</v>
      </c>
      <c r="D3" s="188"/>
      <c r="E3" s="187" t="s">
        <v>108</v>
      </c>
      <c r="F3" s="187" t="s">
        <v>109</v>
      </c>
      <c r="G3" s="187" t="s">
        <v>110</v>
      </c>
      <c r="J3" s="190"/>
      <c r="K3" s="191"/>
    </row>
    <row r="4" spans="1:11">
      <c r="A4">
        <v>3</v>
      </c>
      <c r="B4" s="194">
        <v>3.9899999999999998E-2</v>
      </c>
      <c r="C4" s="196">
        <v>0.35366999999999998</v>
      </c>
      <c r="E4">
        <v>3</v>
      </c>
      <c r="F4" s="194">
        <v>4.99E-2</v>
      </c>
      <c r="G4" s="196">
        <v>0.34953899999999999</v>
      </c>
      <c r="J4" s="190"/>
      <c r="K4" s="191"/>
    </row>
    <row r="5" spans="1:11">
      <c r="A5">
        <v>4</v>
      </c>
      <c r="B5" s="194">
        <v>4.99E-2</v>
      </c>
      <c r="C5" s="196">
        <v>0.27575300000000003</v>
      </c>
      <c r="E5">
        <v>4</v>
      </c>
      <c r="F5" s="194">
        <v>5.5E-2</v>
      </c>
      <c r="G5" s="196">
        <v>0.27190999999999999</v>
      </c>
      <c r="J5" s="190"/>
      <c r="K5" s="191"/>
    </row>
    <row r="6" spans="1:11">
      <c r="A6">
        <v>5</v>
      </c>
      <c r="B6" s="194">
        <v>5.5899999999999998E-2</v>
      </c>
      <c r="C6" s="196">
        <v>0.22920900000000002</v>
      </c>
      <c r="E6">
        <v>5</v>
      </c>
      <c r="F6" s="194">
        <v>5.9900000000000002E-2</v>
      </c>
      <c r="G6" s="196">
        <v>0.226492</v>
      </c>
      <c r="J6" s="190"/>
      <c r="K6" s="191"/>
    </row>
    <row r="7" spans="1:11">
      <c r="A7">
        <v>6</v>
      </c>
      <c r="B7" s="194">
        <v>5.9900000000000002E-2</v>
      </c>
      <c r="C7" s="196">
        <v>0.198353</v>
      </c>
      <c r="E7">
        <v>6</v>
      </c>
      <c r="F7" s="194">
        <v>6.5000000000000002E-2</v>
      </c>
      <c r="G7" s="196">
        <v>0.19744700000000001</v>
      </c>
    </row>
    <row r="9" spans="1:11">
      <c r="D9" s="38"/>
    </row>
    <row r="10" spans="1:11">
      <c r="C10" s="192"/>
      <c r="D10" s="193"/>
    </row>
    <row r="11" spans="1:11">
      <c r="A11" s="11" t="s">
        <v>111</v>
      </c>
      <c r="B11" s="189">
        <v>45930</v>
      </c>
      <c r="C11" s="192"/>
      <c r="D11" s="11"/>
      <c r="E11" s="189"/>
    </row>
    <row r="12" spans="1:11">
      <c r="A12" s="11" t="s">
        <v>112</v>
      </c>
      <c r="B12" s="11">
        <f ca="1">IF(TODAY()&gt;B11,1,0)</f>
        <v>0</v>
      </c>
      <c r="C12" s="38"/>
      <c r="D12" s="11"/>
      <c r="E12" s="11"/>
    </row>
    <row r="13" spans="1:11">
      <c r="C13" s="193"/>
      <c r="D13" s="193"/>
    </row>
    <row r="14" spans="1:11">
      <c r="C14" s="193"/>
      <c r="D14" s="38"/>
    </row>
    <row r="15" spans="1:11">
      <c r="B15" s="38"/>
      <c r="C15" s="193"/>
      <c r="D15" s="38"/>
    </row>
    <row r="16" spans="1:11">
      <c r="B16" s="38"/>
      <c r="C16" s="38"/>
      <c r="D16" s="38"/>
    </row>
    <row r="17" spans="2:8">
      <c r="B17" s="38"/>
      <c r="C17" s="38"/>
      <c r="D17" s="38"/>
    </row>
    <row r="18" spans="2:8">
      <c r="B18" s="38"/>
      <c r="C18" s="38"/>
      <c r="D18" s="38"/>
    </row>
    <row r="20" spans="2:8">
      <c r="H20" s="197"/>
    </row>
  </sheetData>
  <sheetProtection algorithmName="SHA-512" hashValue="He5wqZZuZdZ/tXYU1KacGhtZnULtcXZP4B58KVk5cRWL06QNPY0FGwF+g/CY9CoOB5QiheRI8jj+01gBDlpZGQ==" saltValue="JZ5ZBSh4H1PACnzl6kXnmQ==" spinCount="100000" sheet="1" objects="1" scenarios="1"/>
  <mergeCells count="2">
    <mergeCell ref="A2:C2"/>
    <mergeCell ref="E2:G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Type xmlns="411a1c0b-d267-42a6-be6f-c700f263ab91">Vendor Payment Calculators</Document_x0020_Type>
    <Notes0 xmlns="411a1c0b-d267-42a6-be6f-c700f263ab91" xsi:nil="true"/>
    <Vendor_x0020_Review_x0020_Date xmlns="411a1c0b-d267-42a6-be6f-c700f263ab91">2019-12-31T06:00:00+00:00</Vendor_x0020_Review_x0020_Date>
    <Archive xmlns="411a1c0b-d267-42a6-be6f-c700f263ab91">false</Archive>
    <Report_x0020_Type xmlns="411a1c0b-d267-42a6-be6f-c700f263ab91" xsi:nil="true"/>
    <Fiscal_x0020_Year xmlns="411a1c0b-d267-42a6-be6f-c700f263ab91" xsi:nil="true"/>
    <Vendor_x0020_Name_x0020_Lookup xmlns="411a1c0b-d267-42a6-be6f-c700f263ab91">4</Vendor_x0020_Name_x0020_Lookup>
    <_dlc_DocId xmlns="a75a8fe5-4eea-4413-9c34-0799020fcba9">T33CXQTXTHYM-48193827-56</_dlc_DocId>
    <_dlc_DocIdUrl xmlns="a75a8fe5-4eea-4413-9c34-0799020fcba9">
      <Url>https://gfscia.sharepoint.com/sites/smg_bu/cnst/_layouts/15/DocIdRedir.aspx?ID=T33CXQTXTHYM-48193827-56</Url>
      <Description>T33CXQTXTHYM-48193827-56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B8B74E0075D84C8E55CAFD8615AD62" ma:contentTypeVersion="23" ma:contentTypeDescription="Create a new document." ma:contentTypeScope="" ma:versionID="9cdb04b8e2ce0dcddec5418099685e13">
  <xsd:schema xmlns:xsd="http://www.w3.org/2001/XMLSchema" xmlns:xs="http://www.w3.org/2001/XMLSchema" xmlns:p="http://schemas.microsoft.com/office/2006/metadata/properties" xmlns:ns2="411a1c0b-d267-42a6-be6f-c700f263ab91" xmlns:ns3="3101ff73-af41-41d8-a52d-152378d8b1a3" xmlns:ns4="a75a8fe5-4eea-4413-9c34-0799020fcba9" targetNamespace="http://schemas.microsoft.com/office/2006/metadata/properties" ma:root="true" ma:fieldsID="a9dbb06d659f93ffdec057c150e05385" ns2:_="" ns3:_="" ns4:_="">
    <xsd:import namespace="411a1c0b-d267-42a6-be6f-c700f263ab91"/>
    <xsd:import namespace="3101ff73-af41-41d8-a52d-152378d8b1a3"/>
    <xsd:import namespace="a75a8fe5-4eea-4413-9c34-0799020fcba9"/>
    <xsd:element name="properties">
      <xsd:complexType>
        <xsd:sequence>
          <xsd:element name="documentManagement">
            <xsd:complexType>
              <xsd:all>
                <xsd:element ref="ns2:Report_x0020_Type" minOccurs="0"/>
                <xsd:element ref="ns2:Archive" minOccurs="0"/>
                <xsd:element ref="ns2:Fiscal_x0020_Year" minOccurs="0"/>
                <xsd:element ref="ns2:Notes0" minOccurs="0"/>
                <xsd:element ref="ns2:Document_x0020_Type"/>
                <xsd:element ref="ns2:Vendor_x0020_Review_x0020_Date" minOccurs="0"/>
                <xsd:element ref="ns2:Vendor_x0020_Name_x0020_Lookup"/>
                <xsd:element ref="ns2:MediaServiceMetadata" minOccurs="0"/>
                <xsd:element ref="ns2:MediaServiceFastMetadata" minOccurs="0"/>
                <xsd:element ref="ns3:SharedWithUsers" minOccurs="0"/>
                <xsd:element ref="ns3:SharedWithDetails" minOccurs="0"/>
                <xsd:element ref="ns4:_dlc_DocId" minOccurs="0"/>
                <xsd:element ref="ns4:_dlc_DocIdUrl" minOccurs="0"/>
                <xsd:element ref="ns4:_dlc_DocIdPersistI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a1c0b-d267-42a6-be6f-c700f263ab91" elementFormDefault="qualified">
    <xsd:import namespace="http://schemas.microsoft.com/office/2006/documentManagement/types"/>
    <xsd:import namespace="http://schemas.microsoft.com/office/infopath/2007/PartnerControls"/>
    <xsd:element name="Report_x0020_Type" ma:index="8" nillable="true" ma:displayName="Report Type" ma:format="Dropdown" ma:indexed="true" ma:internalName="Report_x0020_Type" ma:readOnly="false">
      <xsd:simpleType>
        <xsd:restriction base="dms:Choice">
          <xsd:enumeration value="Division Report"/>
          <xsd:enumeration value="General"/>
          <xsd:enumeration value="Month End Forecast"/>
          <xsd:enumeration value="Sales Report"/>
          <xsd:enumeration value="Vendor Report"/>
        </xsd:restriction>
      </xsd:simpleType>
    </xsd:element>
    <xsd:element name="Archive" ma:index="9" nillable="true" ma:displayName="Archive" ma:default="0" ma:indexed="true" ma:internalName="Archive" ma:readOnly="false">
      <xsd:simpleType>
        <xsd:restriction base="dms:Boolean"/>
      </xsd:simpleType>
    </xsd:element>
    <xsd:element name="Fiscal_x0020_Year" ma:index="10" nillable="true" ma:displayName="Fiscal Year" ma:format="Dropdown" ma:indexed="true" ma:internalName="Fiscal_x0020_Year" ma:readOnly="false">
      <xsd:simpleType>
        <xsd:restriction base="dms:Choice">
          <xsd:enumeration value="FY'15"/>
          <xsd:enumeration value="FY'16"/>
          <xsd:enumeration value="FY'17"/>
          <xsd:enumeration value="FY'18"/>
          <xsd:enumeration value="FY'19"/>
          <xsd:enumeration value="FY'20"/>
          <xsd:enumeration value="FY'21"/>
          <xsd:enumeration value="FY'22"/>
          <xsd:enumeration value="FY'23"/>
          <xsd:enumeration value="FY'24"/>
          <xsd:enumeration value="FY'25"/>
        </xsd:restriction>
      </xsd:simpleType>
    </xsd:element>
    <xsd:element name="Notes0" ma:index="11" nillable="true" ma:displayName="Notes" ma:internalName="Notes0" ma:readOnly="false">
      <xsd:simpleType>
        <xsd:restriction base="dms:Note">
          <xsd:maxLength value="255"/>
        </xsd:restriction>
      </xsd:simpleType>
    </xsd:element>
    <xsd:element name="Document_x0020_Type" ma:index="12" ma:displayName="Document Type" ma:format="Dropdown" ma:indexed="true" ma:internalName="Document_x0020_Type" ma:readOnly="false">
      <xsd:simpleType>
        <xsd:restriction base="dms:Choice">
          <xsd:enumeration value="Credit Application"/>
          <xsd:enumeration value="General Operations"/>
          <xsd:enumeration value="Presentations"/>
          <xsd:enumeration value="Program Write-Up/Flyer"/>
          <xsd:enumeration value="Rental Yard Research"/>
          <xsd:enumeration value="Report"/>
          <xsd:enumeration value="Sales Prospect List"/>
          <xsd:enumeration value="Vendor Marketing Materials"/>
          <xsd:enumeration value="Vendor Overview Documents"/>
          <xsd:enumeration value="Vendor Payment Calculators"/>
          <xsd:enumeration value="Program(s) Overview"/>
        </xsd:restriction>
      </xsd:simpleType>
    </xsd:element>
    <xsd:element name="Vendor_x0020_Review_x0020_Date" ma:index="13" nillable="true" ma:displayName="Scheduled Review Date" ma:format="DateOnly" ma:indexed="true" ma:internalName="Vendor_x0020_Review_x0020_Date" ma:readOnly="false">
      <xsd:simpleType>
        <xsd:restriction base="dms:DateTime"/>
      </xsd:simpleType>
    </xsd:element>
    <xsd:element name="Vendor_x0020_Name_x0020_Lookup" ma:index="14" ma:displayName="Customer Name" ma:description="Select &quot;*Other&quot; if the vendor is not listed. Select &quot;House/General&quot; if the document is not vendor." ma:indexed="true" ma:list="{18bb58d6-c781-46f1-86e6-5636096c4ca0}" ma:internalName="Vendor_x0020_Name_x0020_Lookup" ma:readOnly="false" ma:showField="Title">
      <xsd:simpleType>
        <xsd:restriction base="dms:Lookup"/>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01ff73-af41-41d8-a52d-152378d8b1a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5a8fe5-4eea-4413-9c34-0799020fcba9" elementFormDefault="qualified">
    <xsd:import namespace="http://schemas.microsoft.com/office/2006/documentManagement/types"/>
    <xsd:import namespace="http://schemas.microsoft.com/office/infopath/2007/PartnerControls"/>
    <xsd:element name="_dlc_DocId" ma:index="19" nillable="true" ma:displayName="Document ID Value" ma:description="The value of the document ID assigned to this item." ma:indexed="true"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A0A43D43-9CAE-4A27-9B90-C03F5ED5F65C}"/>
</file>

<file path=customXml/itemProps2.xml><?xml version="1.0" encoding="utf-8"?>
<ds:datastoreItem xmlns:ds="http://schemas.openxmlformats.org/officeDocument/2006/customXml" ds:itemID="{889ADC32-0A09-4C19-A7A9-2B0B134F3E14}"/>
</file>

<file path=customXml/itemProps3.xml><?xml version="1.0" encoding="utf-8"?>
<ds:datastoreItem xmlns:ds="http://schemas.openxmlformats.org/officeDocument/2006/customXml" ds:itemID="{9CEF3AAB-4E41-4A09-B76B-134186A76515}"/>
</file>

<file path=customXml/itemProps4.xml><?xml version="1.0" encoding="utf-8"?>
<ds:datastoreItem xmlns:ds="http://schemas.openxmlformats.org/officeDocument/2006/customXml" ds:itemID="{64A6841F-8A51-4468-8E40-74FC5DA517E4}"/>
</file>

<file path=customXml/itemProps5.xml><?xml version="1.0" encoding="utf-8"?>
<ds:datastoreItem xmlns:ds="http://schemas.openxmlformats.org/officeDocument/2006/customXml" ds:itemID="{3D84BB09-4528-4A69-8DEF-FBA382966E22}"/>
</file>

<file path=docProps/app.xml><?xml version="1.0" encoding="utf-8"?>
<Properties xmlns="http://schemas.openxmlformats.org/officeDocument/2006/extended-properties" xmlns:vt="http://schemas.openxmlformats.org/officeDocument/2006/docPropsVTypes">
  <Application>Microsoft Excel Online</Application>
  <Manager/>
  <Company>Microsoft Corporation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 Leader Quote Tool</dc:title>
  <dc:subject/>
  <dc:creator>Brenton Smith</dc:creator>
  <cp:keywords/>
  <dc:description/>
  <cp:lastModifiedBy/>
  <cp:revision/>
  <dcterms:created xsi:type="dcterms:W3CDTF">2006-01-23T19:37:33Z</dcterms:created>
  <dcterms:modified xsi:type="dcterms:W3CDTF">2025-07-03T15:09:33Z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TC101009901033</vt:lpwstr>
  </property>
  <property fmtid="{D5CDD505-2E9C-101B-9397-08002B2CF9AE}" pid="3" name="ContentTypeId">
    <vt:lpwstr>0x01010044B8B74E0075D84C8E55CAFD8615AD62</vt:lpwstr>
  </property>
  <property fmtid="{D5CDD505-2E9C-101B-9397-08002B2CF9AE}" pid="4" name="_dlc_DocId">
    <vt:lpwstr>U7JE6HC4DCSX-5-195</vt:lpwstr>
  </property>
  <property fmtid="{D5CDD505-2E9C-101B-9397-08002B2CF9AE}" pid="5" name="_dlc_DocIdItemGuid">
    <vt:lpwstr>c5718268-b793-4d0a-932b-9f90b8ca2dfd</vt:lpwstr>
  </property>
  <property fmtid="{D5CDD505-2E9C-101B-9397-08002B2CF9AE}" pid="6" name="_dlc_DocIdUrl">
    <vt:lpwstr>http://connect.greatamerica.com/sites/smg/_layouts/DocIdRedir.aspx?ID=U7JE6HC4DCSX-5-195, U7JE6HC4DCSX-5-195</vt:lpwstr>
  </property>
  <property fmtid="{D5CDD505-2E9C-101B-9397-08002B2CF9AE}" pid="7" name="Order">
    <vt:r8>22900</vt:r8>
  </property>
  <property fmtid="{D5CDD505-2E9C-101B-9397-08002B2CF9AE}" pid="8" name="Vendor Review Date">
    <vt:filetime>2014-12-01T06:00:00Z</vt:filetime>
  </property>
  <property fmtid="{D5CDD505-2E9C-101B-9397-08002B2CF9AE}" pid="9" name="Vendor Name">
    <vt:lpwstr>45</vt:lpwstr>
  </property>
  <property fmtid="{D5CDD505-2E9C-101B-9397-08002B2CF9AE}" pid="10" name="Document Type">
    <vt:lpwstr>Vendor Payment Calculators</vt:lpwstr>
  </property>
  <property fmtid="{D5CDD505-2E9C-101B-9397-08002B2CF9AE}" pid="11" name="URL">
    <vt:lpwstr/>
  </property>
</Properties>
</file>